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4805" windowHeight="7920" activeTab="0"/>
  </bookViews>
  <sheets>
    <sheet name="機能説明" sheetId="1" r:id="rId1"/>
    <sheet name="スキルポイント計算機" sheetId="2" r:id="rId2"/>
    <sheet name="SP獲得表" sheetId="3" r:id="rId3"/>
  </sheets>
  <definedNames>
    <definedName name="_xlnm._FilterDatabase" localSheetId="1" hidden="1">'スキルポイント計算機'!$B$12:$C$72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T42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V42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X42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Z42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T14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W14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Z14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T16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V16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X16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Z16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T18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W18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X18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Z18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T20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V20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X20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Z20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B20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T22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U22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V22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Y22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AA22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T24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V24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X24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Z24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T28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V28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X28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Z28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T30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V30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X30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Z30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AA30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T32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V32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X32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Z32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T36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V36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X36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Z36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B36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T26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  <comment ref="W26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Y26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AA26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T34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W34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Z34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T44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V44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X44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AA44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U46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W46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Y46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AA46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C14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AC16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AC18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AC20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AC22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AC24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AC26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AC28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AC30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AC32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AC34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AC36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AC42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AC44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AC46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</commentList>
</comments>
</file>

<file path=xl/sharedStrings.xml><?xml version="1.0" encoding="utf-8"?>
<sst xmlns="http://schemas.openxmlformats.org/spreadsheetml/2006/main" count="1301" uniqueCount="395">
  <si>
    <t>Lv</t>
  </si>
  <si>
    <t>入手</t>
  </si>
  <si>
    <t>通算</t>
  </si>
  <si>
    <t>-</t>
  </si>
  <si>
    <t>EXP(差分)</t>
  </si>
  <si>
    <t>EXP(累計)</t>
  </si>
  <si>
    <t>基本</t>
  </si>
  <si>
    <t>上級</t>
  </si>
  <si>
    <t>装備時攻撃力+5</t>
  </si>
  <si>
    <t>装備時攻撃力+10</t>
  </si>
  <si>
    <t>ぼうぎょ</t>
  </si>
  <si>
    <t>常時みのまもり+5</t>
  </si>
  <si>
    <t>常時ちから+5</t>
  </si>
  <si>
    <t>装備時会心率+2%</t>
  </si>
  <si>
    <t>ビッグシールド</t>
  </si>
  <si>
    <t>常時さいだいHP+30</t>
  </si>
  <si>
    <t>常時みのまもり+10</t>
  </si>
  <si>
    <t>悪魔ばらい</t>
  </si>
  <si>
    <t>常時攻撃魔力+10</t>
  </si>
  <si>
    <t>常時最大MP+10</t>
  </si>
  <si>
    <t>早詠みの杖</t>
  </si>
  <si>
    <t>攻撃時たまにMP回復</t>
  </si>
  <si>
    <t>けもの突き</t>
  </si>
  <si>
    <t>マジステッキ</t>
  </si>
  <si>
    <t>足ばらい</t>
  </si>
  <si>
    <t>常時かいふく魔力+10</t>
  </si>
  <si>
    <t>装備時回復魔力+30</t>
  </si>
  <si>
    <t>黄泉送り</t>
  </si>
  <si>
    <t>花ふぶき</t>
  </si>
  <si>
    <t>石つぶて</t>
  </si>
  <si>
    <t>常時器用さ+20</t>
  </si>
  <si>
    <t>明鏡止水</t>
  </si>
  <si>
    <t>かまいたち</t>
  </si>
  <si>
    <t>常時素早さ+30</t>
  </si>
  <si>
    <t>常時力+10</t>
  </si>
  <si>
    <t>常時最大HP+40</t>
  </si>
  <si>
    <t>常時魅力+20</t>
  </si>
  <si>
    <t>常時回復魔力+10</t>
  </si>
  <si>
    <t>ドラムクラッシュ</t>
  </si>
  <si>
    <t>シールドブレイク</t>
  </si>
  <si>
    <t>マジックアロー</t>
  </si>
  <si>
    <t>常時きようさ+20</t>
  </si>
  <si>
    <t>バードシュート</t>
  </si>
  <si>
    <t>常時ちから+10</t>
  </si>
  <si>
    <t>常時みりょく+20</t>
  </si>
  <si>
    <t>常時すばやさ+30</t>
  </si>
  <si>
    <t>戦士</t>
  </si>
  <si>
    <t>僧侶</t>
  </si>
  <si>
    <t>武闘家</t>
  </si>
  <si>
    <t>盗賊</t>
  </si>
  <si>
    <t>旅芸人</t>
  </si>
  <si>
    <t>■スキルポイント</t>
  </si>
  <si>
    <t>×</t>
  </si>
  <si>
    <t>SP残高</t>
  </si>
  <si>
    <t>使用SP</t>
  </si>
  <si>
    <t>ゆうかん</t>
  </si>
  <si>
    <t>まほう</t>
  </si>
  <si>
    <t>きあい</t>
  </si>
  <si>
    <t>おたから</t>
  </si>
  <si>
    <t>きょくげい</t>
  </si>
  <si>
    <t>はくあい</t>
  </si>
  <si>
    <t>フォース</t>
  </si>
  <si>
    <t>サバイバル</t>
  </si>
  <si>
    <t>オーラ</t>
  </si>
  <si>
    <t>魔使</t>
  </si>
  <si>
    <t>武闘</t>
  </si>
  <si>
    <t>旅芸</t>
  </si>
  <si>
    <t>魔戦</t>
  </si>
  <si>
    <t>割振SP計</t>
  </si>
  <si>
    <t>常時素早さ+30</t>
  </si>
  <si>
    <t>常時器用さ+20</t>
  </si>
  <si>
    <t>常時攻撃魔力+10</t>
  </si>
  <si>
    <t>常時回復魔力+10</t>
  </si>
  <si>
    <t>常時みのまもり+10</t>
  </si>
  <si>
    <t>常時みのまもり+20</t>
  </si>
  <si>
    <t>常時さいだいHP+30</t>
  </si>
  <si>
    <t>常時みのまもり+5</t>
  </si>
  <si>
    <t>常時最大HP+20</t>
  </si>
  <si>
    <t>常時きようさ+20</t>
  </si>
  <si>
    <t>常時回復魔力+20</t>
  </si>
  <si>
    <t>常時魅力+60</t>
  </si>
  <si>
    <t>かえん斬り</t>
  </si>
  <si>
    <t>装備時攻撃力+10</t>
  </si>
  <si>
    <t>装備時武器ガード率+4%</t>
  </si>
  <si>
    <t>装備時攻撃力+15</t>
  </si>
  <si>
    <t>両手剣</t>
  </si>
  <si>
    <t>装備時武器ガード率+4%</t>
  </si>
  <si>
    <t>装備時攻撃力+15</t>
  </si>
  <si>
    <t>装備時攻撃力+20</t>
  </si>
  <si>
    <t>装備時攻撃力+5</t>
  </si>
  <si>
    <t>装備時攻撃力+10</t>
  </si>
  <si>
    <t>装備時会心率+2%</t>
  </si>
  <si>
    <t>装備時盾ガード率+1%</t>
  </si>
  <si>
    <t>シールドアタック</t>
  </si>
  <si>
    <t>まもりのたて</t>
  </si>
  <si>
    <t>装備時守備力+30</t>
  </si>
  <si>
    <t>装備時MP吸収率+2%</t>
  </si>
  <si>
    <t>戦闘勝利時MP小回復</t>
  </si>
  <si>
    <t>装備時攻撃魔力+30</t>
  </si>
  <si>
    <t>しゅくふくの杖</t>
  </si>
  <si>
    <t>暴走魔法陣</t>
  </si>
  <si>
    <t>装備時最大MP+100</t>
  </si>
  <si>
    <t>キラーブーン</t>
  </si>
  <si>
    <t>スリープダガー</t>
  </si>
  <si>
    <t>ヒュプノスハント</t>
  </si>
  <si>
    <t>ヴァイパーファング</t>
  </si>
  <si>
    <t>らせん打ち</t>
  </si>
  <si>
    <t>愛のムチ</t>
  </si>
  <si>
    <t>スパークショット</t>
  </si>
  <si>
    <t>しばり打ち</t>
  </si>
  <si>
    <t>地ばしり打ち</t>
  </si>
  <si>
    <t>装備時効果範囲+2m</t>
  </si>
  <si>
    <t>装備時武器ガード率+3%</t>
  </si>
  <si>
    <t>雷鳴突き</t>
  </si>
  <si>
    <t>一閃突き</t>
  </si>
  <si>
    <t>デビルンチャーム</t>
  </si>
  <si>
    <t>装備時最大MP+30</t>
  </si>
  <si>
    <t>パニパニハニー</t>
  </si>
  <si>
    <t>装備時回復魔力+30</t>
  </si>
  <si>
    <t>なぎはらい</t>
  </si>
  <si>
    <t>装備時みかわし率+4%</t>
  </si>
  <si>
    <t>氷結らんげき</t>
  </si>
  <si>
    <t>ウィングブロウ</t>
  </si>
  <si>
    <t>裂鋼拳</t>
  </si>
  <si>
    <t>必中拳</t>
  </si>
  <si>
    <t>タイガークロー</t>
  </si>
  <si>
    <t>波紋演舞</t>
  </si>
  <si>
    <t>装備時みとれる+5%</t>
  </si>
  <si>
    <t>おうぎのまい</t>
  </si>
  <si>
    <t>素手時攻撃力+10</t>
  </si>
  <si>
    <t>素手時会心率+2%</t>
  </si>
  <si>
    <t>素手時攻撃力+20</t>
  </si>
  <si>
    <t>せいけん突き</t>
  </si>
  <si>
    <t>素手時みかわし率+2%</t>
  </si>
  <si>
    <t>ムーンサルト</t>
  </si>
  <si>
    <t>素手時攻撃力+40</t>
  </si>
  <si>
    <t>ウェイトブレイク</t>
  </si>
  <si>
    <t>MPブレイク</t>
  </si>
  <si>
    <t>キャンセルショット</t>
  </si>
  <si>
    <t>装備時射程距離+2m</t>
  </si>
  <si>
    <t>サンダーボルト</t>
  </si>
  <si>
    <t>さみだれうち</t>
  </si>
  <si>
    <t>スライムブロウ</t>
  </si>
  <si>
    <t>メタルウイング</t>
  </si>
  <si>
    <t>パワフルスロー</t>
  </si>
  <si>
    <t>装備時命中+20%</t>
  </si>
  <si>
    <t>シャインスコール</t>
  </si>
  <si>
    <t>バーニングバード</t>
  </si>
  <si>
    <t>オノ</t>
  </si>
  <si>
    <t>実Ｌｖ．</t>
  </si>
  <si>
    <t>魔使盗賊旅芸</t>
  </si>
  <si>
    <t>盾</t>
  </si>
  <si>
    <t>両手杖</t>
  </si>
  <si>
    <t>短剣</t>
  </si>
  <si>
    <t>ムチ</t>
  </si>
  <si>
    <t>ヤリ</t>
  </si>
  <si>
    <t>僧侶パラスパ</t>
  </si>
  <si>
    <t>僧侶武闘旅芸</t>
  </si>
  <si>
    <t>棍</t>
  </si>
  <si>
    <t>ツメ</t>
  </si>
  <si>
    <t>武闘旅芸スパ</t>
  </si>
  <si>
    <t>扇</t>
  </si>
  <si>
    <t>弓</t>
  </si>
  <si>
    <t>まほう</t>
  </si>
  <si>
    <t>しんこう心</t>
  </si>
  <si>
    <t>しんこう心</t>
  </si>
  <si>
    <t>フォース</t>
  </si>
  <si>
    <t>サバイバル</t>
  </si>
  <si>
    <t>オーラ</t>
  </si>
  <si>
    <t>両手剣</t>
  </si>
  <si>
    <t>片手剣</t>
  </si>
  <si>
    <t>片手剣</t>
  </si>
  <si>
    <t>オノ</t>
  </si>
  <si>
    <t>盾</t>
  </si>
  <si>
    <t>両手杖</t>
  </si>
  <si>
    <t>短剣</t>
  </si>
  <si>
    <t>ムチ</t>
  </si>
  <si>
    <t>ヤリ</t>
  </si>
  <si>
    <t>スティック</t>
  </si>
  <si>
    <t>スティック</t>
  </si>
  <si>
    <t>棍</t>
  </si>
  <si>
    <t>ツメ</t>
  </si>
  <si>
    <t>扇</t>
  </si>
  <si>
    <t>格闘</t>
  </si>
  <si>
    <t>格闘</t>
  </si>
  <si>
    <t>ハンマー</t>
  </si>
  <si>
    <t>ハンマー</t>
  </si>
  <si>
    <t>弓</t>
  </si>
  <si>
    <t>ブーメラン</t>
  </si>
  <si>
    <t>ブーメラン</t>
  </si>
  <si>
    <t>パラ</t>
  </si>
  <si>
    <t>レン</t>
  </si>
  <si>
    <t>スパ</t>
  </si>
  <si>
    <t>スキル選択表示</t>
  </si>
  <si>
    <t>職業選択表示</t>
  </si>
  <si>
    <t>■必要経験値</t>
  </si>
  <si>
    <t>タイトル</t>
  </si>
  <si>
    <t>ファイル名</t>
  </si>
  <si>
    <t>製作者</t>
  </si>
  <si>
    <t>更新履歴</t>
  </si>
  <si>
    <t>初版</t>
  </si>
  <si>
    <t>制作日</t>
  </si>
  <si>
    <t>Ver.</t>
  </si>
  <si>
    <t>内容</t>
  </si>
  <si>
    <t>公開日</t>
  </si>
  <si>
    <t>ドラクエX　スキルポイント計算機</t>
  </si>
  <si>
    <r>
      <rPr>
        <b/>
        <sz val="11"/>
        <color indexed="36"/>
        <rFont val="ＭＳ Ｐゴシック"/>
        <family val="3"/>
      </rPr>
      <t>かず</t>
    </r>
    <r>
      <rPr>
        <b/>
        <sz val="11"/>
        <color indexed="8"/>
        <rFont val="ＭＳ Ｐゴシック"/>
        <family val="3"/>
      </rPr>
      <t>　　</t>
    </r>
    <r>
      <rPr>
        <b/>
        <sz val="11"/>
        <color indexed="17"/>
        <rFont val="ＭＳ Ｐゴシック"/>
        <family val="3"/>
      </rPr>
      <t>チーム【リアン】所属</t>
    </r>
  </si>
  <si>
    <t>使用方法</t>
  </si>
  <si>
    <t>概要</t>
  </si>
  <si>
    <t>免責事項</t>
  </si>
  <si>
    <r>
      <rPr>
        <b/>
        <u val="single"/>
        <sz val="11"/>
        <color indexed="10"/>
        <rFont val="ＭＳ Ｐゴシック"/>
        <family val="3"/>
      </rPr>
      <t>当計算機は、無保証です。</t>
    </r>
    <r>
      <rPr>
        <sz val="11"/>
        <color theme="1"/>
        <rFont val="Calibri"/>
        <family val="3"/>
      </rPr>
      <t>当計算機を利用することにより、利用者に発生した損害の一部または全部は、当方では一切責任を負いません。（ウイルス感染や、自動実行マクロの暴走による損害等も含む。）　ご理解いただけた方には、無償でご利用いただけます。</t>
    </r>
  </si>
  <si>
    <t>フリーメモ記載欄</t>
  </si>
  <si>
    <t>機能名または内容</t>
  </si>
  <si>
    <t>Lv．UP計画</t>
  </si>
  <si>
    <t>目標Lv.</t>
  </si>
  <si>
    <t>必要経験値</t>
  </si>
  <si>
    <t>スキル獲得状況</t>
  </si>
  <si>
    <t>スキル割振り欄</t>
  </si>
  <si>
    <t>機能説明</t>
  </si>
  <si>
    <t>入力可能領域</t>
  </si>
  <si>
    <r>
      <t>■色</t>
    </r>
    <r>
      <rPr>
        <sz val="11"/>
        <rFont val="ＭＳ Ｐゴシック"/>
        <family val="3"/>
      </rPr>
      <t>の部分のみが、利用者が入力するべき領域で、それ以外の部分は、入力不可能になっています。</t>
    </r>
  </si>
  <si>
    <t>初期設定～
基本的な操作手順</t>
  </si>
  <si>
    <t>シートの追加</t>
  </si>
  <si>
    <t>スキルポイント計算機のシート名にマウスカーソルを合わせて、右クリック→
「移動またはコピー」を選択すると、シートをコピーできます。
第1段階と第2段階のシミュレーションを同時に行いたい。
2キャラクターのシミュレーションをしたい。
とりあえず一度、現状を保存して、１から考え直したい。
等、
状況に合わせて、シートを何枚でも追加できます。</t>
  </si>
  <si>
    <t>職業選択表示機能
スキル選択表示機能</t>
  </si>
  <si>
    <t>画面左上のフィルターで、
例えば右のような、「僧侶」に関係する
スキルのみを表示させることが可能。
同様に、
スキルを選択し、
検討対象のスキルのみを表示させる等、
幅広いフィルタリングが可能。</t>
  </si>
  <si>
    <t>具体的なシミュレーション例
(Lv. UPによる方法）</t>
  </si>
  <si>
    <t>具体的なシミュレーション例
(スキル振り直しによる方法）</t>
  </si>
  <si>
    <t>スキル割振り欄の下段に、変動させたいスキルポイントを、±することで、スキルポイントの追加・削除のシミュレーションができます。ここに、－（マイナス）の数字を、入れるということは、10,000G支払って、スキルを振りなおすということを意味します。
このように、スキル振り直し、Lv.UPにかかるゴールドや経験値を計算しながら、最適な方法をシミュレーションできます。
下の例は、レンジャーで割り振った「格闘」スキルを解除し、不足分を、スーパースター等で補う計画の例です。
「格闘」スキルのスキルポイント100を維持した状態で、目標のスキルを取るためにはどうすればよいかを考えた例です。</t>
  </si>
  <si>
    <t>賢者</t>
  </si>
  <si>
    <t>バトル
マスター</t>
  </si>
  <si>
    <t>さとり</t>
  </si>
  <si>
    <t>バト</t>
  </si>
  <si>
    <t>とうこん</t>
  </si>
  <si>
    <t>特訓SP</t>
  </si>
  <si>
    <t>Lv.SP</t>
  </si>
  <si>
    <t>獲得SP</t>
  </si>
  <si>
    <t>■特訓モード</t>
  </si>
  <si>
    <t>①各職業の実Lv.を入力することで、獲得済スキルポイントの合計が表示される。
②スキルポイントを、各スキルに割り振ることで、獲得できるスキルの表示や、スキルポイント残高が、一目でわかる。
③必要（不要）なスキルポイントを「スキルポイント割振り欄で±すれば、獲得したいスキルの獲得方法をシミュレーションできる。</t>
  </si>
  <si>
    <t xml:space="preserve">まず、各職業のLv.を、「実Lv.」欄に入力し、
次に、すでに、各スキルに割り振っているスキルポイントを入力します。
これにより、
獲得済スキルポイントと、使用スキルポイント、残高が明確になります。
右の例の場合、僧侶は、SP残高が24となっています。
例えば、盾スキルに、29を割り振りたいと考えた場合、
SP残高の合計が29を超えるように、「Lv. UP計画」欄に、
追加するべきLv.を書いていき、
目標達成するためのLv. UP方法をシミュレーションします。
</t>
  </si>
  <si>
    <t>盾スキル29を達成するために、僧侶の「Lv.UP計画」に"1"を入力すると、
それに必要な経験値（EXP）と新しいSP残高等が表示されます。
しかし、
僧侶Lv.を、59から60にするより、同じく盾スキルが獲得可能な戦士のLv.をあげたほうが、短時間で目標達成できます。
このような手法で、
複雑なスキルポイント計算も、
容易にシミュレーション可能
となります。</t>
  </si>
  <si>
    <t>獲得スキル一覧機能</t>
  </si>
  <si>
    <t>各スキルに、スキルポイントを割り振ると、
獲得できるスキル（の数字部分）が、
青色に変化。
一目で、どのスキルを獲得できる（できている）のか
分かります。
（Office2003未満の場合、
　正常動作しないかもしれません。）</t>
  </si>
  <si>
    <t>Ver.1.30</t>
  </si>
  <si>
    <t>Veｒ.1.20</t>
  </si>
  <si>
    <t>スーパー
スター</t>
  </si>
  <si>
    <t>魔法
使い</t>
  </si>
  <si>
    <t>パラ
ディン</t>
  </si>
  <si>
    <t>レン
ジャー</t>
  </si>
  <si>
    <t>魔法
戦士</t>
  </si>
  <si>
    <t>ドラゴン斬り</t>
  </si>
  <si>
    <t>ミラクルソード</t>
  </si>
  <si>
    <t>はやぶさ斬り</t>
  </si>
  <si>
    <t>かばう(専)</t>
  </si>
  <si>
    <t>ロストアタック</t>
  </si>
  <si>
    <t>たいあたり(専)</t>
  </si>
  <si>
    <t xml:space="preserve">やいばくだき(専) </t>
  </si>
  <si>
    <t>おはらい</t>
  </si>
  <si>
    <t>マホトラのころも(専)</t>
  </si>
  <si>
    <t>聖女の守り(専)</t>
  </si>
  <si>
    <t>天使の守り(専)</t>
  </si>
  <si>
    <t>聖なる祈り(専)</t>
  </si>
  <si>
    <t>魔結界</t>
  </si>
  <si>
    <t>ぶきみなひかり</t>
  </si>
  <si>
    <t xml:space="preserve">呪文ぼうそう率アップ </t>
  </si>
  <si>
    <t>魔力の息吹(専)</t>
  </si>
  <si>
    <t>魔力覚醒(専)</t>
  </si>
  <si>
    <t>ためる(専)</t>
  </si>
  <si>
    <t>心頭滅却</t>
  </si>
  <si>
    <t>不撓不屈(専)</t>
  </si>
  <si>
    <t>おたけび</t>
  </si>
  <si>
    <t>めいそう(専)</t>
  </si>
  <si>
    <t>ぬすむ(専)</t>
  </si>
  <si>
    <t>みやぶる</t>
  </si>
  <si>
    <t>おたからさがし(専)</t>
  </si>
  <si>
    <t>バナナトラップ(専)</t>
  </si>
  <si>
    <t>メガボンバー(専)</t>
  </si>
  <si>
    <t>ボケ</t>
  </si>
  <si>
    <t>ツッコミ</t>
  </si>
  <si>
    <t>タップダンス(専)</t>
  </si>
  <si>
    <t>キラージャグリング(専)</t>
  </si>
  <si>
    <t>やいばのぼうぎょ</t>
  </si>
  <si>
    <t xml:space="preserve">HPパサー </t>
  </si>
  <si>
    <t>におうだち(専)</t>
  </si>
  <si>
    <t>ヘヴィチャージ(専)</t>
  </si>
  <si>
    <t>ファイアフォース(専)</t>
  </si>
  <si>
    <t>アイスフォース(専)</t>
  </si>
  <si>
    <t>ストームフォース(専)</t>
  </si>
  <si>
    <t>ダークフォース(専)</t>
  </si>
  <si>
    <t>ＭＰパサー(専)</t>
  </si>
  <si>
    <t>みのがす</t>
  </si>
  <si>
    <t>てなづける(専)</t>
  </si>
  <si>
    <t>まもりのきり(専)</t>
  </si>
  <si>
    <t>メタルトラップ(専)</t>
  </si>
  <si>
    <t>サインぜめ(専)</t>
  </si>
  <si>
    <t>スキャンダル(専)</t>
  </si>
  <si>
    <t>メイクアップ(専)</t>
  </si>
  <si>
    <t>ボディーガード呼び(専)</t>
  </si>
  <si>
    <t>ベストスマイル(専)</t>
  </si>
  <si>
    <t>Ver.1.31</t>
  </si>
  <si>
    <t>バトルマスター・賢者対応（暫定）、特訓モードでの獲得SP記載欄追加、一部のスキル詳細をコメントで追加</t>
  </si>
  <si>
    <t>戦士バト魔戦</t>
  </si>
  <si>
    <t>戦士僧侶魔使旅芸パラ魔戦賢者</t>
  </si>
  <si>
    <t>魔使魔戦賢者</t>
  </si>
  <si>
    <t>武闘盗賊バトレンスパ</t>
  </si>
  <si>
    <t xml:space="preserve">常時回復魔力+10 </t>
  </si>
  <si>
    <t xml:space="preserve">常時攻撃魔力+10 </t>
  </si>
  <si>
    <t xml:space="preserve">常時最大MP+10 </t>
  </si>
  <si>
    <t>常時回復魔力+10</t>
  </si>
  <si>
    <t xml:space="preserve">常時最大MP+20 </t>
  </si>
  <si>
    <t>常時きようさ+20</t>
  </si>
  <si>
    <t xml:space="preserve">常時ちから+5 </t>
  </si>
  <si>
    <t xml:space="preserve">常時すばやさ+30 </t>
  </si>
  <si>
    <t>バトルマスター・賢者対応（正式）、一部のスキル詳細をコメントで追加・変更</t>
  </si>
  <si>
    <t>とうこん討ち(専)</t>
  </si>
  <si>
    <t>すてみ(専)</t>
  </si>
  <si>
    <t>もろば斬り(専)</t>
  </si>
  <si>
    <t>無心こうげき(専)</t>
  </si>
  <si>
    <t>魔導の書(専)</t>
  </si>
  <si>
    <t>しんぴのさとり(専)</t>
  </si>
  <si>
    <t>いやしの雨(専)</t>
  </si>
  <si>
    <t>ブレードガード</t>
  </si>
  <si>
    <t>ドラゴンスラッシュ</t>
  </si>
  <si>
    <t xml:space="preserve">ぶんまわし </t>
  </si>
  <si>
    <t xml:space="preserve">フリーズブレード </t>
  </si>
  <si>
    <t>たいぼく斬</t>
  </si>
  <si>
    <t>蒼天魔斬</t>
  </si>
  <si>
    <t>かぶと割り</t>
  </si>
  <si>
    <t>まじん斬り</t>
  </si>
  <si>
    <t>Ver.1.32</t>
  </si>
  <si>
    <t>Lv.65対応</t>
  </si>
  <si>
    <t xml:space="preserve"> </t>
  </si>
  <si>
    <t>Ver.1.40</t>
  </si>
  <si>
    <t>Lv.70対応</t>
  </si>
  <si>
    <t>Ver.1.50</t>
  </si>
  <si>
    <t>Lv.75対応（ただし、獲得スキルポイントのみ。必要経験値は不明）</t>
  </si>
  <si>
    <t>Lv.75対応（必要経験値対応）</t>
  </si>
  <si>
    <t>まもの使い</t>
  </si>
  <si>
    <t>まも</t>
  </si>
  <si>
    <t>まもの</t>
  </si>
  <si>
    <t>スカウト成功率アップ</t>
  </si>
  <si>
    <t xml:space="preserve">かわいがる(専) </t>
  </si>
  <si>
    <t>常時みのまもり+5</t>
  </si>
  <si>
    <t xml:space="preserve">ブレスクラッシュ(専) </t>
  </si>
  <si>
    <t>常時ちから+5</t>
  </si>
  <si>
    <t xml:space="preserve">HPリンク(専) </t>
  </si>
  <si>
    <t xml:space="preserve">常時最大HP+10 </t>
  </si>
  <si>
    <t xml:space="preserve">MPリンク(専) </t>
  </si>
  <si>
    <t xml:space="preserve">常時最大MP+10 </t>
  </si>
  <si>
    <t>Ver.1.51</t>
  </si>
  <si>
    <t>Ver.2.00</t>
  </si>
  <si>
    <t>Lv.80対応　まもの使い対応</t>
  </si>
  <si>
    <t>spcalc-v2.00.xls</t>
  </si>
  <si>
    <t>戦士バトまも</t>
  </si>
  <si>
    <t>戦士レンまも</t>
  </si>
  <si>
    <t>魔使盗賊スパまも</t>
  </si>
  <si>
    <t>武闘盗賊まも</t>
  </si>
  <si>
    <t>Ver.2.10</t>
  </si>
  <si>
    <t>どうぐ使い</t>
  </si>
  <si>
    <t>どうぐ</t>
  </si>
  <si>
    <t>どう</t>
  </si>
  <si>
    <t>？</t>
  </si>
  <si>
    <t>？？？？？？？？？？</t>
  </si>
  <si>
    <t>僧侶パラどう</t>
  </si>
  <si>
    <t>バトパラどう</t>
  </si>
  <si>
    <t>魔戦レン賢者どう</t>
  </si>
  <si>
    <t>レン賢者どう</t>
  </si>
  <si>
    <t>ためる弐(専)</t>
  </si>
  <si>
    <t>しんだふり(専)</t>
  </si>
  <si>
    <t>ハッスルダンス(専)</t>
  </si>
  <si>
    <t>天下無双(専)</t>
  </si>
  <si>
    <t>大ぼうぎょ(専)</t>
  </si>
  <si>
    <t>ライトフォース(専)</t>
  </si>
  <si>
    <t>オオカミアタック(専)</t>
  </si>
  <si>
    <t>零の洗礼(専)</t>
  </si>
  <si>
    <t>ゴールドシャワー(専)</t>
  </si>
  <si>
    <t>エモノ呼び(専)</t>
  </si>
  <si>
    <t>？？？？？？？？？？</t>
  </si>
  <si>
    <t>ギガスラッシュ</t>
  </si>
  <si>
    <t xml:space="preserve">渾身斬り </t>
  </si>
  <si>
    <t xml:space="preserve">オノむそう </t>
  </si>
  <si>
    <t>会心完全ガード</t>
  </si>
  <si>
    <t>戦闘勝利時MP中回復</t>
  </si>
  <si>
    <t>タナトスハント</t>
  </si>
  <si>
    <t>双竜打ち</t>
  </si>
  <si>
    <t>狼牙突き</t>
  </si>
  <si>
    <t>キラキラボーン</t>
  </si>
  <si>
    <t>天地のかまえ</t>
  </si>
  <si>
    <t>ゴールドフィンガー</t>
  </si>
  <si>
    <t>アゲハ乱舞</t>
  </si>
  <si>
    <t>ばくれつけん</t>
  </si>
  <si>
    <t>ランドインパクト</t>
  </si>
  <si>
    <t>天使の矢</t>
  </si>
  <si>
    <t>デュアルカッター</t>
  </si>
  <si>
    <t>どうぐ使い対応　スキル130対応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</si>
</sst>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36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53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S UI Gothic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1"/>
      <color theme="9" tint="-0.24997000396251678"/>
      <name val="Calibri"/>
      <family val="3"/>
    </font>
    <font>
      <sz val="9"/>
      <color theme="1"/>
      <name val="Calibri"/>
      <family val="3"/>
    </font>
    <font>
      <b/>
      <sz val="10"/>
      <name val="Calibri"/>
      <family val="3"/>
    </font>
    <font>
      <b/>
      <sz val="10"/>
      <color rgb="FFFF0080"/>
      <name val="Calibri"/>
      <family val="3"/>
    </font>
    <font>
      <sz val="11"/>
      <color theme="9" tint="0.39998000860214233"/>
      <name val="Calibri"/>
      <family val="3"/>
    </font>
    <font>
      <b/>
      <sz val="18"/>
      <color rgb="FFFF0000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B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FFE0"/>
        <bgColor indexed="64"/>
      </patternFill>
    </fill>
    <fill>
      <patternFill patternType="solid">
        <fgColor rgb="FFFFE0D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13" borderId="10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11" xfId="0" applyFill="1" applyBorder="1" applyAlignment="1" applyProtection="1">
      <alignment horizontal="center" vertical="center"/>
      <protection locked="0"/>
    </xf>
    <xf numFmtId="0" fontId="0" fillId="13" borderId="15" xfId="0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right" vertical="center" wrapText="1"/>
    </xf>
    <xf numFmtId="0" fontId="54" fillId="37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4" fillId="37" borderId="11" xfId="0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center" vertical="center" textRotation="255" wrapText="1"/>
    </xf>
    <xf numFmtId="0" fontId="0" fillId="38" borderId="0" xfId="0" applyFill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180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38" borderId="18" xfId="0" applyFill="1" applyBorder="1" applyAlignment="1">
      <alignment/>
    </xf>
    <xf numFmtId="0" fontId="48" fillId="38" borderId="16" xfId="0" applyFont="1" applyFill="1" applyBorder="1" applyAlignment="1">
      <alignment/>
    </xf>
    <xf numFmtId="0" fontId="56" fillId="38" borderId="16" xfId="0" applyFont="1" applyFill="1" applyBorder="1" applyAlignment="1">
      <alignment/>
    </xf>
    <xf numFmtId="0" fontId="57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0" fontId="0" fillId="38" borderId="16" xfId="0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textRotation="255" wrapText="1"/>
    </xf>
    <xf numFmtId="0" fontId="55" fillId="34" borderId="20" xfId="0" applyFont="1" applyFill="1" applyBorder="1" applyAlignment="1">
      <alignment horizontal="center" vertical="center" textRotation="255" wrapText="1"/>
    </xf>
    <xf numFmtId="0" fontId="55" fillId="34" borderId="21" xfId="0" applyFont="1" applyFill="1" applyBorder="1" applyAlignment="1">
      <alignment horizontal="center" vertical="center" textRotation="255" wrapText="1"/>
    </xf>
    <xf numFmtId="0" fontId="0" fillId="38" borderId="11" xfId="0" applyFill="1" applyBorder="1" applyAlignment="1">
      <alignment horizontal="center"/>
    </xf>
    <xf numFmtId="0" fontId="36" fillId="38" borderId="22" xfId="0" applyFont="1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13" borderId="24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8" borderId="27" xfId="0" applyFill="1" applyBorder="1" applyAlignment="1" applyProtection="1">
      <alignment vertical="top"/>
      <protection/>
    </xf>
    <xf numFmtId="0" fontId="0" fillId="38" borderId="28" xfId="0" applyFill="1" applyBorder="1" applyAlignment="1" applyProtection="1">
      <alignment vertical="top"/>
      <protection/>
    </xf>
    <xf numFmtId="0" fontId="0" fillId="38" borderId="29" xfId="0" applyFill="1" applyBorder="1" applyAlignment="1" applyProtection="1">
      <alignment vertical="top"/>
      <protection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5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right" vertical="center" wrapText="1"/>
    </xf>
    <xf numFmtId="0" fontId="60" fillId="35" borderId="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54" fillId="35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6" xfId="0" applyFill="1" applyBorder="1" applyAlignment="1">
      <alignment horizontal="left" vertical="top"/>
    </xf>
    <xf numFmtId="0" fontId="0" fillId="38" borderId="17" xfId="0" applyFill="1" applyBorder="1" applyAlignment="1">
      <alignment horizontal="left" vertical="top"/>
    </xf>
    <xf numFmtId="0" fontId="0" fillId="38" borderId="16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left" vertical="top" wrapText="1"/>
    </xf>
    <xf numFmtId="0" fontId="0" fillId="38" borderId="17" xfId="0" applyFill="1" applyBorder="1" applyAlignment="1">
      <alignment horizontal="left" vertical="top" wrapText="1"/>
    </xf>
    <xf numFmtId="0" fontId="0" fillId="38" borderId="18" xfId="0" applyFill="1" applyBorder="1" applyAlignment="1">
      <alignment horizontal="left" vertical="top"/>
    </xf>
    <xf numFmtId="0" fontId="0" fillId="38" borderId="18" xfId="0" applyFill="1" applyBorder="1" applyAlignment="1">
      <alignment horizontal="left" vertical="top" wrapText="1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61" fillId="38" borderId="16" xfId="0" applyFont="1" applyFill="1" applyBorder="1" applyAlignment="1">
      <alignment horizontal="left" vertical="center"/>
    </xf>
    <xf numFmtId="0" fontId="0" fillId="38" borderId="17" xfId="0" applyFill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13" borderId="13" xfId="0" applyFill="1" applyBorder="1" applyAlignment="1" applyProtection="1">
      <alignment horizontal="left" vertical="center"/>
      <protection locked="0"/>
    </xf>
    <xf numFmtId="0" fontId="0" fillId="13" borderId="14" xfId="0" applyFill="1" applyBorder="1" applyAlignment="1" applyProtection="1">
      <alignment horizontal="left" vertical="center"/>
      <protection locked="0"/>
    </xf>
    <xf numFmtId="0" fontId="0" fillId="24" borderId="24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0" fillId="13" borderId="30" xfId="0" applyFill="1" applyBorder="1" applyAlignment="1" applyProtection="1">
      <alignment horizontal="left" vertical="center"/>
      <protection locked="0"/>
    </xf>
    <xf numFmtId="0" fontId="0" fillId="13" borderId="18" xfId="0" applyFill="1" applyBorder="1" applyAlignment="1" applyProtection="1">
      <alignment horizontal="left" vertical="center"/>
      <protection locked="0"/>
    </xf>
    <xf numFmtId="0" fontId="0" fillId="13" borderId="31" xfId="0" applyFill="1" applyBorder="1" applyAlignment="1" applyProtection="1">
      <alignment horizontal="left" vertical="center"/>
      <protection locked="0"/>
    </xf>
    <xf numFmtId="0" fontId="0" fillId="13" borderId="32" xfId="0" applyFill="1" applyBorder="1" applyAlignment="1" applyProtection="1">
      <alignment horizontal="left" vertical="top" wrapText="1"/>
      <protection locked="0"/>
    </xf>
    <xf numFmtId="0" fontId="0" fillId="13" borderId="33" xfId="0" applyFill="1" applyBorder="1" applyAlignment="1" applyProtection="1">
      <alignment horizontal="left" vertical="top" wrapText="1"/>
      <protection locked="0"/>
    </xf>
    <xf numFmtId="0" fontId="0" fillId="13" borderId="34" xfId="0" applyFill="1" applyBorder="1" applyAlignment="1" applyProtection="1">
      <alignment horizontal="left" vertical="top" wrapText="1"/>
      <protection locked="0"/>
    </xf>
    <xf numFmtId="0" fontId="0" fillId="13" borderId="35" xfId="0" applyFill="1" applyBorder="1" applyAlignment="1" applyProtection="1">
      <alignment horizontal="left" vertical="top" wrapText="1"/>
      <protection locked="0"/>
    </xf>
    <xf numFmtId="0" fontId="0" fillId="13" borderId="0" xfId="0" applyFill="1" applyBorder="1" applyAlignment="1" applyProtection="1">
      <alignment horizontal="left" vertical="top" wrapText="1"/>
      <protection locked="0"/>
    </xf>
    <xf numFmtId="0" fontId="0" fillId="13" borderId="36" xfId="0" applyFill="1" applyBorder="1" applyAlignment="1" applyProtection="1">
      <alignment horizontal="left" vertical="top" wrapText="1"/>
      <protection locked="0"/>
    </xf>
    <xf numFmtId="0" fontId="0" fillId="13" borderId="37" xfId="0" applyFill="1" applyBorder="1" applyAlignment="1" applyProtection="1">
      <alignment horizontal="left" vertical="top" wrapText="1"/>
      <protection locked="0"/>
    </xf>
    <xf numFmtId="0" fontId="0" fillId="13" borderId="38" xfId="0" applyFill="1" applyBorder="1" applyAlignment="1" applyProtection="1">
      <alignment horizontal="left" vertical="top" wrapText="1"/>
      <protection locked="0"/>
    </xf>
    <xf numFmtId="0" fontId="0" fillId="13" borderId="39" xfId="0" applyFill="1" applyBorder="1" applyAlignment="1" applyProtection="1">
      <alignment horizontal="left" vertical="top" wrapText="1"/>
      <protection locked="0"/>
    </xf>
    <xf numFmtId="0" fontId="0" fillId="13" borderId="40" xfId="0" applyFill="1" applyBorder="1" applyAlignment="1" applyProtection="1">
      <alignment horizontal="left" vertical="center"/>
      <protection locked="0"/>
    </xf>
    <xf numFmtId="38" fontId="62" fillId="38" borderId="19" xfId="0" applyNumberFormat="1" applyFont="1" applyFill="1" applyBorder="1" applyAlignment="1" applyProtection="1">
      <alignment horizontal="left" vertical="center"/>
      <protection/>
    </xf>
    <xf numFmtId="0" fontId="62" fillId="38" borderId="20" xfId="0" applyFont="1" applyFill="1" applyBorder="1" applyAlignment="1" applyProtection="1">
      <alignment horizontal="left" vertical="center"/>
      <protection/>
    </xf>
    <xf numFmtId="0" fontId="62" fillId="38" borderId="21" xfId="0" applyFont="1" applyFill="1" applyBorder="1" applyAlignment="1" applyProtection="1">
      <alignment horizontal="left" vertical="center"/>
      <protection/>
    </xf>
    <xf numFmtId="0" fontId="0" fillId="34" borderId="21" xfId="0" applyFont="1" applyFill="1" applyBorder="1" applyAlignment="1">
      <alignment horizontal="center" vertical="center" wrapText="1"/>
    </xf>
    <xf numFmtId="0" fontId="0" fillId="13" borderId="41" xfId="0" applyFill="1" applyBorder="1" applyAlignment="1" applyProtection="1">
      <alignment horizontal="left" vertical="center"/>
      <protection locked="0"/>
    </xf>
    <xf numFmtId="0" fontId="36" fillId="38" borderId="42" xfId="0" applyFont="1" applyFill="1" applyBorder="1" applyAlignment="1">
      <alignment/>
    </xf>
    <xf numFmtId="0" fontId="55" fillId="34" borderId="43" xfId="0" applyFont="1" applyFill="1" applyBorder="1" applyAlignment="1">
      <alignment horizontal="center" vertical="center" wrapText="1"/>
    </xf>
    <xf numFmtId="0" fontId="55" fillId="34" borderId="44" xfId="0" applyFont="1" applyFill="1" applyBorder="1" applyAlignment="1">
      <alignment horizontal="center" vertical="center" wrapText="1"/>
    </xf>
    <xf numFmtId="0" fontId="55" fillId="34" borderId="45" xfId="0" applyFont="1" applyFill="1" applyBorder="1" applyAlignment="1">
      <alignment horizontal="center" vertical="center" wrapText="1"/>
    </xf>
    <xf numFmtId="0" fontId="55" fillId="34" borderId="46" xfId="0" applyFont="1" applyFill="1" applyBorder="1" applyAlignment="1">
      <alignment horizontal="center" vertical="center" wrapText="1"/>
    </xf>
    <xf numFmtId="0" fontId="55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4638675</xdr:colOff>
      <xdr:row>21</xdr:row>
      <xdr:rowOff>57150</xdr:rowOff>
    </xdr:from>
    <xdr:to>
      <xdr:col>4</xdr:col>
      <xdr:colOff>828675</xdr:colOff>
      <xdr:row>21</xdr:row>
      <xdr:rowOff>2305050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56483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22</xdr:row>
      <xdr:rowOff>704850</xdr:rowOff>
    </xdr:from>
    <xdr:to>
      <xdr:col>3</xdr:col>
      <xdr:colOff>3429000</xdr:colOff>
      <xdr:row>22</xdr:row>
      <xdr:rowOff>1885950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686800"/>
          <a:ext cx="1743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4895850</xdr:colOff>
      <xdr:row>22</xdr:row>
      <xdr:rowOff>714375</xdr:rowOff>
    </xdr:from>
    <xdr:to>
      <xdr:col>4</xdr:col>
      <xdr:colOff>876300</xdr:colOff>
      <xdr:row>22</xdr:row>
      <xdr:rowOff>1876425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8696325"/>
          <a:ext cx="1733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3486150</xdr:colOff>
      <xdr:row>22</xdr:row>
      <xdr:rowOff>904875</xdr:rowOff>
    </xdr:from>
    <xdr:to>
      <xdr:col>3</xdr:col>
      <xdr:colOff>4876800</xdr:colOff>
      <xdr:row>22</xdr:row>
      <xdr:rowOff>1771650</xdr:rowOff>
    </xdr:to>
    <xdr:sp>
      <xdr:nvSpPr>
        <xdr:cNvPr id="4" name="右矢印 6"/>
        <xdr:cNvSpPr>
          <a:spLocks/>
        </xdr:cNvSpPr>
      </xdr:nvSpPr>
      <xdr:spPr>
        <a:xfrm>
          <a:off x="5219700" y="8886825"/>
          <a:ext cx="1390650" cy="866775"/>
        </a:xfrm>
        <a:prstGeom prst="rightArrow">
          <a:avLst>
            <a:gd name="adj1" fmla="val 22759"/>
            <a:gd name="adj2" fmla="val -34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</a:t>
          </a:r>
          <a:r>
            <a:rPr lang="en-US" cap="none" sz="1100" b="0" i="0" u="none" baseline="0">
              <a:solidFill>
                <a:srgbClr val="FFFFFF"/>
              </a:solidFill>
            </a:rPr>
            <a:t>を上げたほうがはやい。</a:t>
          </a:r>
        </a:p>
      </xdr:txBody>
    </xdr:sp>
    <xdr:clientData/>
  </xdr:twoCellAnchor>
  <xdr:twoCellAnchor editAs="oneCell">
    <xdr:from>
      <xdr:col>3</xdr:col>
      <xdr:colOff>4705350</xdr:colOff>
      <xdr:row>26</xdr:row>
      <xdr:rowOff>38100</xdr:rowOff>
    </xdr:from>
    <xdr:to>
      <xdr:col>4</xdr:col>
      <xdr:colOff>876300</xdr:colOff>
      <xdr:row>26</xdr:row>
      <xdr:rowOff>1905000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6754475"/>
          <a:ext cx="1924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2933700</xdr:colOff>
      <xdr:row>24</xdr:row>
      <xdr:rowOff>38100</xdr:rowOff>
    </xdr:from>
    <xdr:to>
      <xdr:col>4</xdr:col>
      <xdr:colOff>857250</xdr:colOff>
      <xdr:row>24</xdr:row>
      <xdr:rowOff>2085975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11849100"/>
          <a:ext cx="3676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2324100</xdr:colOff>
      <xdr:row>25</xdr:row>
      <xdr:rowOff>47625</xdr:rowOff>
    </xdr:from>
    <xdr:to>
      <xdr:col>4</xdr:col>
      <xdr:colOff>885825</xdr:colOff>
      <xdr:row>25</xdr:row>
      <xdr:rowOff>2667000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4020800"/>
          <a:ext cx="43148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1657350</xdr:colOff>
      <xdr:row>23</xdr:row>
      <xdr:rowOff>914400</xdr:rowOff>
    </xdr:from>
    <xdr:to>
      <xdr:col>4</xdr:col>
      <xdr:colOff>857250</xdr:colOff>
      <xdr:row>23</xdr:row>
      <xdr:rowOff>1838325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0810875"/>
          <a:ext cx="495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11" sqref="H11"/>
    </sheetView>
  </sheetViews>
  <sheetFormatPr defaultColWidth="9.140625" defaultRowHeight="15"/>
  <cols>
    <col min="1" max="1" width="1.8515625" style="0" customWidth="1"/>
    <col min="2" max="2" width="15.7109375" style="0" bestFit="1" customWidth="1"/>
    <col min="3" max="3" width="8.421875" style="0" customWidth="1"/>
    <col min="4" max="4" width="86.28125" style="0" customWidth="1"/>
    <col min="5" max="5" width="15.7109375" style="0" bestFit="1" customWidth="1"/>
    <col min="6" max="6" width="4.421875" style="0" customWidth="1"/>
  </cols>
  <sheetData>
    <row r="1" spans="1:6" ht="6" customHeight="1">
      <c r="A1" s="26"/>
      <c r="B1" s="26"/>
      <c r="C1" s="26"/>
      <c r="D1" s="26"/>
      <c r="E1" s="26"/>
      <c r="F1" s="26"/>
    </row>
    <row r="2" spans="1:6" ht="13.5">
      <c r="A2" s="26"/>
      <c r="B2" s="38" t="s">
        <v>196</v>
      </c>
      <c r="C2" s="35" t="s">
        <v>205</v>
      </c>
      <c r="D2" s="33"/>
      <c r="E2" s="28"/>
      <c r="F2" s="26"/>
    </row>
    <row r="3" spans="1:6" ht="13.5">
      <c r="A3" s="26"/>
      <c r="B3" s="30" t="s">
        <v>197</v>
      </c>
      <c r="C3" s="27" t="s">
        <v>352</v>
      </c>
      <c r="D3" s="33"/>
      <c r="E3" s="28"/>
      <c r="F3" s="26"/>
    </row>
    <row r="4" spans="1:6" ht="13.5">
      <c r="A4" s="26"/>
      <c r="B4" s="30" t="s">
        <v>198</v>
      </c>
      <c r="C4" s="34" t="s">
        <v>206</v>
      </c>
      <c r="D4" s="33"/>
      <c r="E4" s="28"/>
      <c r="F4" s="26"/>
    </row>
    <row r="5" spans="1:6" ht="41.25" customHeight="1">
      <c r="A5" s="26"/>
      <c r="B5" s="30" t="s">
        <v>208</v>
      </c>
      <c r="C5" s="82" t="s">
        <v>238</v>
      </c>
      <c r="D5" s="84"/>
      <c r="E5" s="80"/>
      <c r="F5" s="26"/>
    </row>
    <row r="6" spans="1:6" ht="35.25" customHeight="1">
      <c r="A6" s="26"/>
      <c r="B6" s="30" t="s">
        <v>209</v>
      </c>
      <c r="C6" s="82" t="s">
        <v>210</v>
      </c>
      <c r="D6" s="85"/>
      <c r="E6" s="83"/>
      <c r="F6" s="26"/>
    </row>
    <row r="7" spans="1:6" ht="13.5">
      <c r="A7" s="26"/>
      <c r="B7" s="36" t="s">
        <v>199</v>
      </c>
      <c r="C7" s="26"/>
      <c r="D7" s="26"/>
      <c r="E7" s="26"/>
      <c r="F7" s="26"/>
    </row>
    <row r="8" spans="1:6" ht="13.5">
      <c r="A8" s="26"/>
      <c r="B8" s="29" t="s">
        <v>201</v>
      </c>
      <c r="C8" s="30" t="s">
        <v>202</v>
      </c>
      <c r="D8" s="29" t="s">
        <v>203</v>
      </c>
      <c r="E8" s="29" t="s">
        <v>204</v>
      </c>
      <c r="F8" s="26"/>
    </row>
    <row r="9" spans="1:6" ht="24" customHeight="1">
      <c r="A9" s="26"/>
      <c r="B9" s="31">
        <v>41304</v>
      </c>
      <c r="C9" s="30" t="s">
        <v>244</v>
      </c>
      <c r="D9" s="32" t="s">
        <v>200</v>
      </c>
      <c r="E9" s="31">
        <v>41305</v>
      </c>
      <c r="F9" s="26"/>
    </row>
    <row r="10" spans="1:6" ht="24" customHeight="1">
      <c r="A10" s="26"/>
      <c r="B10" s="31">
        <v>41324</v>
      </c>
      <c r="C10" s="30" t="s">
        <v>243</v>
      </c>
      <c r="D10" s="32" t="s">
        <v>300</v>
      </c>
      <c r="E10" s="31">
        <v>41335</v>
      </c>
      <c r="F10" s="26"/>
    </row>
    <row r="11" spans="1:6" ht="24" customHeight="1">
      <c r="A11" s="26"/>
      <c r="B11" s="57">
        <v>41338</v>
      </c>
      <c r="C11" s="11" t="s">
        <v>299</v>
      </c>
      <c r="D11" s="58" t="s">
        <v>313</v>
      </c>
      <c r="E11" s="57">
        <v>41338</v>
      </c>
      <c r="F11" s="26"/>
    </row>
    <row r="12" spans="1:6" ht="24" customHeight="1">
      <c r="A12" s="26"/>
      <c r="B12" s="57">
        <v>41361</v>
      </c>
      <c r="C12" s="11" t="s">
        <v>329</v>
      </c>
      <c r="D12" s="58" t="s">
        <v>330</v>
      </c>
      <c r="E12" s="57">
        <v>41361</v>
      </c>
      <c r="F12" s="26"/>
    </row>
    <row r="13" spans="1:6" ht="24" customHeight="1">
      <c r="A13" s="26"/>
      <c r="B13" s="57">
        <v>41411</v>
      </c>
      <c r="C13" s="11" t="s">
        <v>332</v>
      </c>
      <c r="D13" s="58" t="s">
        <v>333</v>
      </c>
      <c r="E13" s="57">
        <v>41411</v>
      </c>
      <c r="F13" s="26"/>
    </row>
    <row r="14" spans="1:6" ht="24" customHeight="1">
      <c r="A14" s="26"/>
      <c r="B14" s="57">
        <v>41480</v>
      </c>
      <c r="C14" s="11" t="s">
        <v>334</v>
      </c>
      <c r="D14" s="58" t="s">
        <v>335</v>
      </c>
      <c r="E14" s="57">
        <v>41480</v>
      </c>
      <c r="F14" s="26"/>
    </row>
    <row r="15" spans="1:6" ht="24" customHeight="1">
      <c r="A15" s="26"/>
      <c r="B15" s="57">
        <v>41485</v>
      </c>
      <c r="C15" s="11" t="s">
        <v>349</v>
      </c>
      <c r="D15" s="58" t="s">
        <v>336</v>
      </c>
      <c r="E15" s="57">
        <v>41485</v>
      </c>
      <c r="F15" s="26"/>
    </row>
    <row r="16" spans="2:5" s="1" customFormat="1" ht="24" customHeight="1">
      <c r="B16" s="57">
        <v>41620</v>
      </c>
      <c r="C16" s="11" t="s">
        <v>350</v>
      </c>
      <c r="D16" s="58" t="s">
        <v>351</v>
      </c>
      <c r="E16" s="57">
        <v>41622</v>
      </c>
    </row>
    <row r="17" spans="1:6" ht="24" customHeight="1">
      <c r="A17" s="26"/>
      <c r="B17" s="60">
        <v>41698</v>
      </c>
      <c r="C17" s="61" t="s">
        <v>357</v>
      </c>
      <c r="D17" s="62" t="s">
        <v>394</v>
      </c>
      <c r="E17" s="60">
        <v>41698</v>
      </c>
      <c r="F17" s="26"/>
    </row>
    <row r="18" spans="1:6" ht="13.5">
      <c r="A18" s="26"/>
      <c r="B18" s="26"/>
      <c r="C18" s="26"/>
      <c r="D18" s="26"/>
      <c r="E18" s="26"/>
      <c r="F18" s="26"/>
    </row>
    <row r="19" spans="1:6" ht="13.5">
      <c r="A19" s="26"/>
      <c r="B19" s="36" t="s">
        <v>218</v>
      </c>
      <c r="C19" s="26"/>
      <c r="D19" s="26"/>
      <c r="E19" s="26"/>
      <c r="F19" s="26"/>
    </row>
    <row r="20" spans="1:6" ht="13.5">
      <c r="A20" s="26"/>
      <c r="B20" s="86" t="s">
        <v>212</v>
      </c>
      <c r="C20" s="87"/>
      <c r="D20" s="86" t="s">
        <v>207</v>
      </c>
      <c r="E20" s="87"/>
      <c r="F20" s="26"/>
    </row>
    <row r="21" spans="1:8" ht="33.75" customHeight="1">
      <c r="A21" s="26"/>
      <c r="B21" s="77" t="s">
        <v>219</v>
      </c>
      <c r="C21" s="78"/>
      <c r="D21" s="88" t="s">
        <v>220</v>
      </c>
      <c r="E21" s="89"/>
      <c r="F21" s="26"/>
      <c r="H21" t="s">
        <v>331</v>
      </c>
    </row>
    <row r="22" spans="1:6" ht="188.25" customHeight="1">
      <c r="A22" s="26"/>
      <c r="B22" s="81" t="s">
        <v>221</v>
      </c>
      <c r="C22" s="78"/>
      <c r="D22" s="82" t="s">
        <v>239</v>
      </c>
      <c r="E22" s="80"/>
      <c r="F22" s="26"/>
    </row>
    <row r="23" spans="1:6" ht="150.75" customHeight="1">
      <c r="A23" s="26"/>
      <c r="B23" s="81" t="s">
        <v>226</v>
      </c>
      <c r="C23" s="78"/>
      <c r="D23" s="82" t="s">
        <v>240</v>
      </c>
      <c r="E23" s="80"/>
      <c r="F23" s="26"/>
    </row>
    <row r="24" spans="1:6" ht="150.75" customHeight="1">
      <c r="A24" s="26"/>
      <c r="B24" s="81" t="s">
        <v>227</v>
      </c>
      <c r="C24" s="78"/>
      <c r="D24" s="82" t="s">
        <v>228</v>
      </c>
      <c r="E24" s="83"/>
      <c r="F24" s="26"/>
    </row>
    <row r="25" spans="1:6" ht="170.25" customHeight="1">
      <c r="A25" s="26"/>
      <c r="B25" s="77" t="s">
        <v>241</v>
      </c>
      <c r="C25" s="78"/>
      <c r="D25" s="82" t="s">
        <v>242</v>
      </c>
      <c r="E25" s="80"/>
      <c r="F25" s="26"/>
    </row>
    <row r="26" spans="1:6" ht="216" customHeight="1">
      <c r="A26" s="26"/>
      <c r="B26" s="81" t="s">
        <v>224</v>
      </c>
      <c r="C26" s="78"/>
      <c r="D26" s="82" t="s">
        <v>225</v>
      </c>
      <c r="E26" s="80"/>
      <c r="F26" s="26"/>
    </row>
    <row r="27" spans="1:6" ht="155.25" customHeight="1">
      <c r="A27" s="26"/>
      <c r="B27" s="77" t="s">
        <v>222</v>
      </c>
      <c r="C27" s="78"/>
      <c r="D27" s="82" t="s">
        <v>223</v>
      </c>
      <c r="E27" s="80"/>
      <c r="F27" s="26"/>
    </row>
    <row r="28" spans="1:6" ht="46.5" customHeight="1">
      <c r="A28" s="26"/>
      <c r="B28" s="77"/>
      <c r="C28" s="78"/>
      <c r="D28" s="79"/>
      <c r="E28" s="80"/>
      <c r="F28" s="26"/>
    </row>
    <row r="29" spans="1:6" ht="46.5" customHeight="1">
      <c r="A29" s="26"/>
      <c r="B29" s="77"/>
      <c r="C29" s="78"/>
      <c r="D29" s="79"/>
      <c r="E29" s="80"/>
      <c r="F29" s="26"/>
    </row>
    <row r="30" spans="1:6" ht="46.5" customHeight="1">
      <c r="A30" s="26"/>
      <c r="B30" s="77"/>
      <c r="C30" s="78"/>
      <c r="D30" s="79"/>
      <c r="E30" s="80"/>
      <c r="F30" s="26"/>
    </row>
    <row r="31" spans="1:6" ht="13.5">
      <c r="A31" s="26"/>
      <c r="B31" s="26"/>
      <c r="C31" s="26"/>
      <c r="D31" s="26"/>
      <c r="E31" s="26"/>
      <c r="F31" s="26"/>
    </row>
    <row r="32" spans="1:6" ht="13.5">
      <c r="A32" s="26"/>
      <c r="B32" s="26"/>
      <c r="C32" s="26"/>
      <c r="D32" s="26"/>
      <c r="E32" s="26"/>
      <c r="F32" s="26"/>
    </row>
    <row r="33" spans="1:6" ht="13.5">
      <c r="A33" s="26"/>
      <c r="B33" s="26"/>
      <c r="C33" s="26"/>
      <c r="D33" s="26"/>
      <c r="E33" s="26"/>
      <c r="F33" s="26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</sheetData>
  <sheetProtection password="EFEB" sheet="1"/>
  <mergeCells count="24">
    <mergeCell ref="C5:E5"/>
    <mergeCell ref="C6:E6"/>
    <mergeCell ref="B20:C20"/>
    <mergeCell ref="D20:E20"/>
    <mergeCell ref="B21:C21"/>
    <mergeCell ref="D21:E21"/>
    <mergeCell ref="B30:C30"/>
    <mergeCell ref="D30:E30"/>
    <mergeCell ref="B25:C25"/>
    <mergeCell ref="D25:E25"/>
    <mergeCell ref="B24:C24"/>
    <mergeCell ref="D24:E24"/>
    <mergeCell ref="B27:C27"/>
    <mergeCell ref="D27:E27"/>
    <mergeCell ref="B26:C26"/>
    <mergeCell ref="D26:E26"/>
    <mergeCell ref="B28:C28"/>
    <mergeCell ref="D28:E28"/>
    <mergeCell ref="B29:C29"/>
    <mergeCell ref="D29:E29"/>
    <mergeCell ref="B22:C22"/>
    <mergeCell ref="D22:E22"/>
    <mergeCell ref="B23:C23"/>
    <mergeCell ref="D23:E2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74"/>
  <sheetViews>
    <sheetView zoomScale="70" zoomScaleNormal="70" zoomScalePageLayoutView="0" workbookViewId="0" topLeftCell="A1">
      <pane xSplit="19" ySplit="12" topLeftCell="T13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S21" sqref="S21:S22"/>
    </sheetView>
  </sheetViews>
  <sheetFormatPr defaultColWidth="9.140625" defaultRowHeight="15"/>
  <cols>
    <col min="1" max="1" width="2.00390625" style="0" customWidth="1"/>
    <col min="2" max="3" width="3.7109375" style="0" customWidth="1"/>
    <col min="4" max="4" width="11.00390625" style="0" bestFit="1" customWidth="1"/>
    <col min="5" max="18" width="6.140625" style="0" customWidth="1"/>
    <col min="19" max="19" width="4.7109375" style="0" bestFit="1" customWidth="1"/>
    <col min="20" max="30" width="10.421875" style="0" customWidth="1"/>
  </cols>
  <sheetData>
    <row r="1" spans="1:31" ht="7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45.75" customHeight="1" thickBot="1">
      <c r="A2" s="26"/>
      <c r="B2" s="96" t="s">
        <v>194</v>
      </c>
      <c r="C2" s="96" t="s">
        <v>193</v>
      </c>
      <c r="D2" s="3"/>
      <c r="E2" s="2" t="s">
        <v>46</v>
      </c>
      <c r="F2" s="2" t="s">
        <v>47</v>
      </c>
      <c r="G2" s="2" t="s">
        <v>246</v>
      </c>
      <c r="H2" s="2" t="s">
        <v>48</v>
      </c>
      <c r="I2" s="2" t="s">
        <v>49</v>
      </c>
      <c r="J2" s="2" t="s">
        <v>50</v>
      </c>
      <c r="K2" s="55" t="s">
        <v>230</v>
      </c>
      <c r="L2" s="56" t="s">
        <v>247</v>
      </c>
      <c r="M2" s="2" t="s">
        <v>249</v>
      </c>
      <c r="N2" s="76" t="s">
        <v>248</v>
      </c>
      <c r="O2" s="76" t="s">
        <v>229</v>
      </c>
      <c r="P2" s="55" t="s">
        <v>245</v>
      </c>
      <c r="Q2" s="56" t="s">
        <v>337</v>
      </c>
      <c r="R2" s="56" t="s">
        <v>358</v>
      </c>
      <c r="S2" s="96" t="s">
        <v>68</v>
      </c>
      <c r="T2" s="26"/>
      <c r="U2" s="111" t="str">
        <f>"目標Lv.までの必要経験値 合計 "&amp;SUM($E$6:$R$6)&amp;"　　　　　　SP残高 合計 "&amp;SUM($E$11:$R$11)</f>
        <v>目標Lv.までの必要経験値 合計 0　　　　　　SP残高 合計 0</v>
      </c>
      <c r="V2" s="112"/>
      <c r="W2" s="112"/>
      <c r="X2" s="112"/>
      <c r="Y2" s="112"/>
      <c r="Z2" s="112"/>
      <c r="AA2" s="112"/>
      <c r="AB2" s="112"/>
      <c r="AC2" s="112"/>
      <c r="AD2" s="113"/>
      <c r="AE2" s="26"/>
    </row>
    <row r="3" spans="1:31" ht="15">
      <c r="A3" s="26"/>
      <c r="B3" s="97"/>
      <c r="C3" s="97"/>
      <c r="D3" s="5" t="s">
        <v>149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97"/>
      <c r="T3" s="26"/>
      <c r="U3" s="52" t="s">
        <v>211</v>
      </c>
      <c r="V3" s="53"/>
      <c r="W3" s="53"/>
      <c r="X3" s="53"/>
      <c r="Y3" s="53"/>
      <c r="Z3" s="53"/>
      <c r="AA3" s="53"/>
      <c r="AB3" s="53"/>
      <c r="AC3" s="53"/>
      <c r="AD3" s="54"/>
      <c r="AE3" s="26"/>
    </row>
    <row r="4" spans="1:31" ht="15">
      <c r="A4" s="26"/>
      <c r="B4" s="97"/>
      <c r="C4" s="97"/>
      <c r="D4" s="5" t="s">
        <v>213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97"/>
      <c r="T4" s="26"/>
      <c r="U4" s="101"/>
      <c r="V4" s="102"/>
      <c r="W4" s="102"/>
      <c r="X4" s="102"/>
      <c r="Y4" s="102"/>
      <c r="Z4" s="102"/>
      <c r="AA4" s="102"/>
      <c r="AB4" s="102"/>
      <c r="AC4" s="102"/>
      <c r="AD4" s="103"/>
      <c r="AE4" s="26"/>
    </row>
    <row r="5" spans="1:31" ht="15">
      <c r="A5" s="26"/>
      <c r="B5" s="97"/>
      <c r="C5" s="97"/>
      <c r="D5" s="3" t="s">
        <v>214</v>
      </c>
      <c r="E5" s="11">
        <f aca="true" t="shared" si="0" ref="E5:R5">SUM(E3:E4)</f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>SUM(K3:K4)</f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>SUM(O3:O4)</f>
        <v>0</v>
      </c>
      <c r="P5" s="11">
        <f>SUM(P3:P4)</f>
        <v>0</v>
      </c>
      <c r="Q5" s="11">
        <f>SUM(Q3:Q4)</f>
        <v>0</v>
      </c>
      <c r="R5" s="11">
        <f t="shared" si="0"/>
        <v>0</v>
      </c>
      <c r="S5" s="97"/>
      <c r="T5" s="47"/>
      <c r="U5" s="104"/>
      <c r="V5" s="105"/>
      <c r="W5" s="105"/>
      <c r="X5" s="105"/>
      <c r="Y5" s="105"/>
      <c r="Z5" s="105"/>
      <c r="AA5" s="105"/>
      <c r="AB5" s="105"/>
      <c r="AC5" s="105"/>
      <c r="AD5" s="106"/>
      <c r="AE5" s="26"/>
    </row>
    <row r="6" spans="1:31" ht="15">
      <c r="A6" s="26"/>
      <c r="B6" s="97"/>
      <c r="C6" s="97"/>
      <c r="D6" s="5" t="s">
        <v>215</v>
      </c>
      <c r="E6" s="59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59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59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59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59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59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59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59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59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59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59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59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59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59" t="str">
        <f>IF(ISERROR(VLOOKUP(R$5,'SP獲得表'!$K$3:$M$117,3)=TRUE),"0",IF(ISERROR(VLOOKUP(R$3,'SP獲得表'!$K$3:$M$117,3)=TRUE),"0",VLOOKUP(R$5,'SP獲得表'!$K$3:$M$117,3)-VLOOKUP(R$3,'SP獲得表'!$K$3:$M$117,3)))</f>
        <v>0</v>
      </c>
      <c r="S6" s="97"/>
      <c r="T6" s="47"/>
      <c r="U6" s="107"/>
      <c r="V6" s="108"/>
      <c r="W6" s="108"/>
      <c r="X6" s="108"/>
      <c r="Y6" s="108"/>
      <c r="Z6" s="108"/>
      <c r="AA6" s="108"/>
      <c r="AB6" s="108"/>
      <c r="AC6" s="108"/>
      <c r="AD6" s="109"/>
      <c r="AE6" s="26"/>
    </row>
    <row r="7" spans="1:31" ht="15">
      <c r="A7" s="26"/>
      <c r="B7" s="97"/>
      <c r="C7" s="97"/>
      <c r="D7" s="3" t="s">
        <v>235</v>
      </c>
      <c r="E7" s="3" t="str">
        <f>IF(ISERROR(VLOOKUP(E$5,'SP獲得表'!$A$3:$C$117,3)=TRUE),"0",VLOOKUP(E$5,'SP獲得表'!$A$3:$C$117,3))</f>
        <v>0</v>
      </c>
      <c r="F7" s="5" t="str">
        <f>IF(ISERROR(VLOOKUP(F$5,'SP獲得表'!$A$3:$C$117,3)=TRUE),"0",VLOOKUP(F$5,'SP獲得表'!$A$3:$C$117,3))</f>
        <v>0</v>
      </c>
      <c r="G7" s="5" t="str">
        <f>IF(ISERROR(VLOOKUP(G$5,'SP獲得表'!$A$3:$C$117,3)=TRUE),"0",VLOOKUP(G$5,'SP獲得表'!$A$3:$C$117,3))</f>
        <v>0</v>
      </c>
      <c r="H7" s="5" t="str">
        <f>IF(ISERROR(VLOOKUP(H$5,'SP獲得表'!$A$3:$C$117,3)=TRUE),"0",VLOOKUP(H$5,'SP獲得表'!$A$3:$C$117,3))</f>
        <v>0</v>
      </c>
      <c r="I7" s="5" t="str">
        <f>IF(ISERROR(VLOOKUP(I$5,'SP獲得表'!$A$3:$C$117,3)=TRUE),"0",VLOOKUP(I$5,'SP獲得表'!$A$3:$C$117,3))</f>
        <v>0</v>
      </c>
      <c r="J7" s="5" t="str">
        <f>IF(ISERROR(VLOOKUP(J$5,'SP獲得表'!$A$3:$C$117,3)=TRUE),"0",VLOOKUP(J$5,'SP獲得表'!$A$3:$C$117,3))</f>
        <v>0</v>
      </c>
      <c r="K7" s="5" t="str">
        <f>IF(ISERROR(VLOOKUP(K$5,'SP獲得表'!$A$3:$C$117,3)=TRUE),"0",VLOOKUP(K$5,'SP獲得表'!$A$3:$C$117,3))</f>
        <v>0</v>
      </c>
      <c r="L7" s="5" t="str">
        <f>IF(ISERROR(VLOOKUP(L$5,'SP獲得表'!$A$3:$C$117,3)=TRUE),"0",VLOOKUP(L$5,'SP獲得表'!$A$3:$C$117,3))</f>
        <v>0</v>
      </c>
      <c r="M7" s="5" t="str">
        <f>IF(ISERROR(VLOOKUP(M$5,'SP獲得表'!$A$3:$C$117,3)=TRUE),"0",VLOOKUP(M$5,'SP獲得表'!$A$3:$C$117,3))</f>
        <v>0</v>
      </c>
      <c r="N7" s="5" t="str">
        <f>IF(ISERROR(VLOOKUP(N$5,'SP獲得表'!$A$3:$C$117,3)=TRUE),"0",VLOOKUP(N$5,'SP獲得表'!$A$3:$C$117,3))</f>
        <v>0</v>
      </c>
      <c r="O7" s="5" t="str">
        <f>IF(ISERROR(VLOOKUP(O$5,'SP獲得表'!$A$3:$C$117,3)=TRUE),"0",VLOOKUP(O$5,'SP獲得表'!$A$3:$C$117,3))</f>
        <v>0</v>
      </c>
      <c r="P7" s="5" t="str">
        <f>IF(ISERROR(VLOOKUP(P$5,'SP獲得表'!$A$3:$C$117,3)=TRUE),"0",VLOOKUP(P$5,'SP獲得表'!$A$3:$C$117,3))</f>
        <v>0</v>
      </c>
      <c r="Q7" s="5" t="str">
        <f>IF(ISERROR(VLOOKUP(Q$5,'SP獲得表'!$A$3:$C$117,3)=TRUE),"0",VLOOKUP(Q$5,'SP獲得表'!$A$3:$C$117,3))</f>
        <v>0</v>
      </c>
      <c r="R7" s="5" t="str">
        <f>IF(ISERROR(VLOOKUP(R$5,'SP獲得表'!$A$3:$C$117,3)=TRUE),"0",VLOOKUP(R$5,'SP獲得表'!$A$3:$C$117,3))</f>
        <v>0</v>
      </c>
      <c r="S7" s="97"/>
      <c r="T7" s="47"/>
      <c r="U7" s="98"/>
      <c r="V7" s="99"/>
      <c r="W7" s="99"/>
      <c r="X7" s="99"/>
      <c r="Y7" s="99"/>
      <c r="Z7" s="99"/>
      <c r="AA7" s="99"/>
      <c r="AB7" s="99"/>
      <c r="AC7" s="99"/>
      <c r="AD7" s="100"/>
      <c r="AE7" s="26"/>
    </row>
    <row r="8" spans="1:31" ht="15">
      <c r="A8" s="26"/>
      <c r="B8" s="97"/>
      <c r="C8" s="97"/>
      <c r="D8" s="5" t="s">
        <v>234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97"/>
      <c r="T8" s="47"/>
      <c r="U8" s="98"/>
      <c r="V8" s="99"/>
      <c r="W8" s="99"/>
      <c r="X8" s="99"/>
      <c r="Y8" s="99"/>
      <c r="Z8" s="99"/>
      <c r="AA8" s="99"/>
      <c r="AB8" s="99"/>
      <c r="AC8" s="99"/>
      <c r="AD8" s="100"/>
      <c r="AE8" s="26"/>
    </row>
    <row r="9" spans="1:31" ht="15.75" thickBot="1">
      <c r="A9" s="26"/>
      <c r="B9" s="97"/>
      <c r="C9" s="97"/>
      <c r="D9" s="5" t="s">
        <v>236</v>
      </c>
      <c r="E9" s="5">
        <f>SUM(E$7:E$8)</f>
        <v>0</v>
      </c>
      <c r="F9" s="5">
        <f aca="true" t="shared" si="1" ref="F9:R9">SUM(F$7:F$8)</f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0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97"/>
      <c r="T9" s="47"/>
      <c r="U9" s="110"/>
      <c r="V9" s="91"/>
      <c r="W9" s="91"/>
      <c r="X9" s="91"/>
      <c r="Y9" s="91"/>
      <c r="Z9" s="91"/>
      <c r="AA9" s="91"/>
      <c r="AB9" s="91"/>
      <c r="AC9" s="115"/>
      <c r="AD9" s="92"/>
      <c r="AE9" s="26"/>
    </row>
    <row r="10" spans="1:31" ht="15.75" thickBot="1">
      <c r="A10" s="26"/>
      <c r="B10" s="97"/>
      <c r="C10" s="97"/>
      <c r="D10" s="3" t="s">
        <v>54</v>
      </c>
      <c r="E10" s="3">
        <f>SUM(E$13:E$73)</f>
        <v>0</v>
      </c>
      <c r="F10" s="3">
        <f>SUM(F$13:F$73)</f>
        <v>0</v>
      </c>
      <c r="G10" s="3">
        <f>SUM(G$13:G$73)</f>
        <v>0</v>
      </c>
      <c r="H10" s="3">
        <f>SUM(H$13:H$73)</f>
        <v>0</v>
      </c>
      <c r="I10" s="3">
        <f>SUM(I$13:I$73)</f>
        <v>0</v>
      </c>
      <c r="J10" s="3">
        <f>SUM(J$13:J$73)</f>
        <v>0</v>
      </c>
      <c r="K10" s="5">
        <f>SUM(K$13:K$73)</f>
        <v>0</v>
      </c>
      <c r="L10" s="3">
        <f>SUM(L$13:L$73)</f>
        <v>0</v>
      </c>
      <c r="M10" s="3">
        <f>SUM(M$13:M$73)</f>
        <v>0</v>
      </c>
      <c r="N10" s="3">
        <f>SUM(N$13:N$73)</f>
        <v>0</v>
      </c>
      <c r="O10" s="5">
        <f>SUM(O$13:O$73)</f>
        <v>0</v>
      </c>
      <c r="P10" s="5">
        <f>SUM(P$13:P$73)</f>
        <v>0</v>
      </c>
      <c r="Q10" s="5">
        <f>SUM(Q$13:Q$73)</f>
        <v>0</v>
      </c>
      <c r="R10" s="3">
        <f>SUM(R$13:R$73)</f>
        <v>0</v>
      </c>
      <c r="S10" s="97"/>
      <c r="T10" s="37"/>
      <c r="U10" s="110"/>
      <c r="V10" s="91"/>
      <c r="W10" s="91"/>
      <c r="X10" s="91"/>
      <c r="Y10" s="91"/>
      <c r="Z10" s="91"/>
      <c r="AA10" s="91"/>
      <c r="AB10" s="91"/>
      <c r="AC10" s="115"/>
      <c r="AD10" s="92"/>
      <c r="AE10" s="26"/>
    </row>
    <row r="11" spans="1:31" ht="15.75" thickBot="1">
      <c r="A11" s="26"/>
      <c r="B11" s="97"/>
      <c r="C11" s="97"/>
      <c r="D11" s="4" t="s">
        <v>53</v>
      </c>
      <c r="E11" s="4" t="str">
        <f>IF(ISERROR(VLOOKUP(E$5,'SP獲得表'!$A$3:$C$117,3)=TRUE),"0",E$9-E$10)</f>
        <v>0</v>
      </c>
      <c r="F11" s="4" t="str">
        <f>IF(ISERROR(VLOOKUP(F$5,'SP獲得表'!$A$3:$C$117,3)=TRUE),"0",F$9-F$10)</f>
        <v>0</v>
      </c>
      <c r="G11" s="4" t="str">
        <f>IF(ISERROR(VLOOKUP(G$5,'SP獲得表'!$A$3:$C$117,3)=TRUE),"0",G$9-G$10)</f>
        <v>0</v>
      </c>
      <c r="H11" s="4" t="str">
        <f>IF(ISERROR(VLOOKUP(H$5,'SP獲得表'!$A$3:$C$117,3)=TRUE),"0",H$9-H$10)</f>
        <v>0</v>
      </c>
      <c r="I11" s="4" t="str">
        <f>IF(ISERROR(VLOOKUP(I$5,'SP獲得表'!$A$3:$C$117,3)=TRUE),"0",I$9-I$10)</f>
        <v>0</v>
      </c>
      <c r="J11" s="4" t="str">
        <f>IF(ISERROR(VLOOKUP(J$5,'SP獲得表'!$A$3:$C$117,3)=TRUE),"0",J$9-J$10)</f>
        <v>0</v>
      </c>
      <c r="K11" s="4" t="str">
        <f>IF(ISERROR(VLOOKUP(K$5,'SP獲得表'!$A$3:$C$117,3)=TRUE),"0",K$9-K$10)</f>
        <v>0</v>
      </c>
      <c r="L11" s="4" t="str">
        <f>IF(ISERROR(VLOOKUP(L$5,'SP獲得表'!$A$3:$C$117,3)=TRUE),"0",L$9-L$10)</f>
        <v>0</v>
      </c>
      <c r="M11" s="4" t="str">
        <f>IF(ISERROR(VLOOKUP(M$5,'SP獲得表'!$A$3:$C$117,3)=TRUE),"0",M$9-M$10)</f>
        <v>0</v>
      </c>
      <c r="N11" s="4" t="str">
        <f>IF(ISERROR(VLOOKUP(N$5,'SP獲得表'!$A$3:$C$117,3)=TRUE),"0",N$9-N$10)</f>
        <v>0</v>
      </c>
      <c r="O11" s="4" t="str">
        <f>IF(ISERROR(VLOOKUP(O$5,'SP獲得表'!$A$3:$C$117,3)=TRUE),"0",O$9-O$10)</f>
        <v>0</v>
      </c>
      <c r="P11" s="4" t="str">
        <f>IF(ISERROR(VLOOKUP(P$5,'SP獲得表'!$A$3:$C$117,3)=TRUE),"0",P$9-P$10)</f>
        <v>0</v>
      </c>
      <c r="Q11" s="4" t="str">
        <f>IF(ISERROR(VLOOKUP(Q$5,'SP獲得表'!$A$3:$C$117,3)=TRUE),"0",Q$9-Q$10)</f>
        <v>0</v>
      </c>
      <c r="R11" s="4" t="str">
        <f>IF(ISERROR(VLOOKUP(R$5,'SP獲得表'!$A$3:$C$117,3)=TRUE),"0",R$9-R$10)</f>
        <v>0</v>
      </c>
      <c r="S11" s="97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4" customHeight="1" thickBot="1">
      <c r="A12" s="26"/>
      <c r="B12" s="42"/>
      <c r="C12" s="44"/>
      <c r="D12" s="94" t="s">
        <v>217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40"/>
      <c r="T12" s="95" t="s">
        <v>216</v>
      </c>
      <c r="U12" s="95"/>
      <c r="V12" s="95"/>
      <c r="W12" s="95"/>
      <c r="X12" s="95"/>
      <c r="Y12" s="95"/>
      <c r="Z12" s="95"/>
      <c r="AA12" s="95"/>
      <c r="AB12" s="95"/>
      <c r="AC12" s="95"/>
      <c r="AD12" s="114"/>
      <c r="AE12" s="26"/>
    </row>
    <row r="13" spans="1:31" ht="15">
      <c r="A13" s="26"/>
      <c r="B13" s="43" t="s">
        <v>46</v>
      </c>
      <c r="C13" s="116" t="s">
        <v>55</v>
      </c>
      <c r="D13" s="117" t="s">
        <v>55</v>
      </c>
      <c r="E13" s="45"/>
      <c r="F13" s="46" t="s">
        <v>52</v>
      </c>
      <c r="G13" s="46" t="s">
        <v>52</v>
      </c>
      <c r="H13" s="46" t="s">
        <v>52</v>
      </c>
      <c r="I13" s="46" t="s">
        <v>52</v>
      </c>
      <c r="J13" s="46" t="s">
        <v>52</v>
      </c>
      <c r="K13" s="46" t="s">
        <v>52</v>
      </c>
      <c r="L13" s="46" t="s">
        <v>52</v>
      </c>
      <c r="M13" s="46" t="s">
        <v>52</v>
      </c>
      <c r="N13" s="46" t="s">
        <v>52</v>
      </c>
      <c r="O13" s="46" t="s">
        <v>52</v>
      </c>
      <c r="P13" s="46" t="s">
        <v>52</v>
      </c>
      <c r="Q13" s="46" t="s">
        <v>52</v>
      </c>
      <c r="R13" s="46" t="s">
        <v>52</v>
      </c>
      <c r="S13" s="93">
        <f>SUM($E13:$R14)</f>
        <v>0</v>
      </c>
      <c r="T13" s="48">
        <v>8</v>
      </c>
      <c r="U13" s="48">
        <v>16</v>
      </c>
      <c r="V13" s="48">
        <v>28</v>
      </c>
      <c r="W13" s="48">
        <v>40</v>
      </c>
      <c r="X13" s="48">
        <v>48</v>
      </c>
      <c r="Y13" s="48">
        <v>56</v>
      </c>
      <c r="Z13" s="48">
        <v>70</v>
      </c>
      <c r="AA13" s="48">
        <v>80</v>
      </c>
      <c r="AB13" s="48">
        <v>90</v>
      </c>
      <c r="AC13" s="48">
        <v>100</v>
      </c>
      <c r="AD13" s="49">
        <v>130</v>
      </c>
      <c r="AE13" s="26"/>
    </row>
    <row r="14" spans="1:31" ht="24.75" thickBot="1">
      <c r="A14" s="26"/>
      <c r="B14" s="43" t="s">
        <v>46</v>
      </c>
      <c r="C14" s="116" t="s">
        <v>55</v>
      </c>
      <c r="D14" s="118"/>
      <c r="E14" s="14"/>
      <c r="F14" s="7" t="s">
        <v>52</v>
      </c>
      <c r="G14" s="7" t="s">
        <v>52</v>
      </c>
      <c r="H14" s="7" t="s">
        <v>52</v>
      </c>
      <c r="I14" s="7" t="s">
        <v>52</v>
      </c>
      <c r="J14" s="7" t="s">
        <v>52</v>
      </c>
      <c r="K14" s="7" t="s">
        <v>52</v>
      </c>
      <c r="L14" s="7" t="s">
        <v>52</v>
      </c>
      <c r="M14" s="7" t="s">
        <v>52</v>
      </c>
      <c r="N14" s="7" t="s">
        <v>52</v>
      </c>
      <c r="O14" s="7" t="s">
        <v>52</v>
      </c>
      <c r="P14" s="7" t="s">
        <v>52</v>
      </c>
      <c r="Q14" s="7" t="s">
        <v>52</v>
      </c>
      <c r="R14" s="7" t="s">
        <v>52</v>
      </c>
      <c r="S14" s="90"/>
      <c r="T14" s="9" t="s">
        <v>253</v>
      </c>
      <c r="U14" s="9" t="s">
        <v>11</v>
      </c>
      <c r="V14" s="9" t="s">
        <v>12</v>
      </c>
      <c r="W14" s="9" t="s">
        <v>254</v>
      </c>
      <c r="X14" s="9" t="s">
        <v>11</v>
      </c>
      <c r="Y14" s="9" t="s">
        <v>12</v>
      </c>
      <c r="Z14" s="9" t="s">
        <v>255</v>
      </c>
      <c r="AA14" s="9" t="s">
        <v>15</v>
      </c>
      <c r="AB14" s="9" t="s">
        <v>16</v>
      </c>
      <c r="AC14" s="9" t="s">
        <v>256</v>
      </c>
      <c r="AD14" s="10" t="s">
        <v>362</v>
      </c>
      <c r="AE14" s="26"/>
    </row>
    <row r="15" spans="1:31" ht="15">
      <c r="A15" s="26"/>
      <c r="B15" s="43" t="s">
        <v>47</v>
      </c>
      <c r="C15" s="116" t="s">
        <v>164</v>
      </c>
      <c r="D15" s="119" t="s">
        <v>165</v>
      </c>
      <c r="E15" s="6" t="s">
        <v>52</v>
      </c>
      <c r="F15" s="13"/>
      <c r="G15" s="6" t="s">
        <v>52</v>
      </c>
      <c r="H15" s="6" t="s">
        <v>52</v>
      </c>
      <c r="I15" s="6" t="s">
        <v>52</v>
      </c>
      <c r="J15" s="6" t="s">
        <v>52</v>
      </c>
      <c r="K15" s="46" t="s">
        <v>52</v>
      </c>
      <c r="L15" s="6" t="s">
        <v>52</v>
      </c>
      <c r="M15" s="6" t="s">
        <v>52</v>
      </c>
      <c r="N15" s="6" t="s">
        <v>52</v>
      </c>
      <c r="O15" s="46" t="s">
        <v>52</v>
      </c>
      <c r="P15" s="6" t="s">
        <v>52</v>
      </c>
      <c r="Q15" s="6" t="s">
        <v>52</v>
      </c>
      <c r="R15" s="6" t="s">
        <v>52</v>
      </c>
      <c r="S15" s="93">
        <f>SUM($E15:$R16)</f>
        <v>0</v>
      </c>
      <c r="T15" s="50">
        <v>8</v>
      </c>
      <c r="U15" s="50">
        <v>16</v>
      </c>
      <c r="V15" s="50">
        <v>28</v>
      </c>
      <c r="W15" s="50">
        <v>40</v>
      </c>
      <c r="X15" s="50">
        <v>48</v>
      </c>
      <c r="Y15" s="50">
        <v>56</v>
      </c>
      <c r="Z15" s="50">
        <v>70</v>
      </c>
      <c r="AA15" s="50">
        <v>80</v>
      </c>
      <c r="AB15" s="50">
        <v>90</v>
      </c>
      <c r="AC15" s="50">
        <v>100</v>
      </c>
      <c r="AD15" s="49">
        <v>130</v>
      </c>
      <c r="AE15" s="26"/>
    </row>
    <row r="16" spans="1:31" ht="24.75" thickBot="1">
      <c r="A16" s="26"/>
      <c r="B16" s="43" t="s">
        <v>47</v>
      </c>
      <c r="C16" s="116" t="s">
        <v>164</v>
      </c>
      <c r="D16" s="120"/>
      <c r="E16" s="8" t="s">
        <v>52</v>
      </c>
      <c r="F16" s="15"/>
      <c r="G16" s="8" t="s">
        <v>52</v>
      </c>
      <c r="H16" s="8" t="s">
        <v>52</v>
      </c>
      <c r="I16" s="8" t="s">
        <v>52</v>
      </c>
      <c r="J16" s="8" t="s">
        <v>52</v>
      </c>
      <c r="K16" s="7" t="s">
        <v>52</v>
      </c>
      <c r="L16" s="8" t="s">
        <v>52</v>
      </c>
      <c r="M16" s="8" t="s">
        <v>52</v>
      </c>
      <c r="N16" s="8" t="s">
        <v>52</v>
      </c>
      <c r="O16" s="7" t="s">
        <v>52</v>
      </c>
      <c r="P16" s="8" t="s">
        <v>52</v>
      </c>
      <c r="Q16" s="8" t="s">
        <v>52</v>
      </c>
      <c r="R16" s="8" t="s">
        <v>52</v>
      </c>
      <c r="S16" s="90"/>
      <c r="T16" s="9" t="s">
        <v>257</v>
      </c>
      <c r="U16" s="9" t="s">
        <v>25</v>
      </c>
      <c r="V16" s="9" t="s">
        <v>258</v>
      </c>
      <c r="W16" s="9" t="s">
        <v>19</v>
      </c>
      <c r="X16" s="9" t="s">
        <v>259</v>
      </c>
      <c r="Y16" s="9" t="s">
        <v>25</v>
      </c>
      <c r="Z16" s="9" t="s">
        <v>260</v>
      </c>
      <c r="AA16" s="9" t="s">
        <v>19</v>
      </c>
      <c r="AB16" s="9" t="s">
        <v>25</v>
      </c>
      <c r="AC16" s="9" t="s">
        <v>261</v>
      </c>
      <c r="AD16" s="10" t="s">
        <v>362</v>
      </c>
      <c r="AE16" s="26"/>
    </row>
    <row r="17" spans="1:31" ht="15">
      <c r="A17" s="26"/>
      <c r="B17" s="43" t="s">
        <v>64</v>
      </c>
      <c r="C17" s="116" t="s">
        <v>163</v>
      </c>
      <c r="D17" s="119" t="s">
        <v>56</v>
      </c>
      <c r="E17" s="6" t="s">
        <v>52</v>
      </c>
      <c r="F17" s="6" t="s">
        <v>52</v>
      </c>
      <c r="G17" s="13"/>
      <c r="H17" s="6" t="s">
        <v>52</v>
      </c>
      <c r="I17" s="6" t="s">
        <v>52</v>
      </c>
      <c r="J17" s="6" t="s">
        <v>52</v>
      </c>
      <c r="K17" s="46" t="s">
        <v>52</v>
      </c>
      <c r="L17" s="6" t="s">
        <v>52</v>
      </c>
      <c r="M17" s="6" t="s">
        <v>52</v>
      </c>
      <c r="N17" s="6" t="s">
        <v>52</v>
      </c>
      <c r="O17" s="46" t="s">
        <v>52</v>
      </c>
      <c r="P17" s="6" t="s">
        <v>52</v>
      </c>
      <c r="Q17" s="6" t="s">
        <v>52</v>
      </c>
      <c r="R17" s="6" t="s">
        <v>52</v>
      </c>
      <c r="S17" s="93">
        <f>SUM($E17:$R18)</f>
        <v>0</v>
      </c>
      <c r="T17" s="50">
        <v>8</v>
      </c>
      <c r="U17" s="50">
        <v>18</v>
      </c>
      <c r="V17" s="50">
        <v>26</v>
      </c>
      <c r="W17" s="50">
        <v>38</v>
      </c>
      <c r="X17" s="50">
        <v>46</v>
      </c>
      <c r="Y17" s="50">
        <v>54</v>
      </c>
      <c r="Z17" s="50">
        <v>68</v>
      </c>
      <c r="AA17" s="50">
        <v>78</v>
      </c>
      <c r="AB17" s="50">
        <v>88</v>
      </c>
      <c r="AC17" s="50">
        <v>100</v>
      </c>
      <c r="AD17" s="49">
        <v>130</v>
      </c>
      <c r="AE17" s="26"/>
    </row>
    <row r="18" spans="1:31" ht="24.75" thickBot="1">
      <c r="A18" s="26"/>
      <c r="B18" s="43" t="s">
        <v>64</v>
      </c>
      <c r="C18" s="116" t="s">
        <v>56</v>
      </c>
      <c r="D18" s="121"/>
      <c r="E18" s="7" t="s">
        <v>52</v>
      </c>
      <c r="F18" s="7" t="s">
        <v>52</v>
      </c>
      <c r="G18" s="14"/>
      <c r="H18" s="7" t="s">
        <v>52</v>
      </c>
      <c r="I18" s="7" t="s">
        <v>52</v>
      </c>
      <c r="J18" s="7" t="s">
        <v>52</v>
      </c>
      <c r="K18" s="7" t="s">
        <v>52</v>
      </c>
      <c r="L18" s="7" t="s">
        <v>52</v>
      </c>
      <c r="M18" s="7" t="s">
        <v>52</v>
      </c>
      <c r="N18" s="7" t="s">
        <v>52</v>
      </c>
      <c r="O18" s="7" t="s">
        <v>52</v>
      </c>
      <c r="P18" s="7" t="s">
        <v>52</v>
      </c>
      <c r="Q18" s="7" t="s">
        <v>52</v>
      </c>
      <c r="R18" s="7" t="s">
        <v>52</v>
      </c>
      <c r="S18" s="90"/>
      <c r="T18" s="9" t="s">
        <v>262</v>
      </c>
      <c r="U18" s="9" t="s">
        <v>18</v>
      </c>
      <c r="V18" s="9" t="s">
        <v>19</v>
      </c>
      <c r="W18" s="9" t="s">
        <v>263</v>
      </c>
      <c r="X18" s="9" t="s">
        <v>264</v>
      </c>
      <c r="Y18" s="9" t="s">
        <v>18</v>
      </c>
      <c r="Z18" s="9" t="s">
        <v>265</v>
      </c>
      <c r="AA18" s="9" t="s">
        <v>18</v>
      </c>
      <c r="AB18" s="9" t="s">
        <v>19</v>
      </c>
      <c r="AC18" s="9" t="s">
        <v>266</v>
      </c>
      <c r="AD18" s="10" t="s">
        <v>362</v>
      </c>
      <c r="AE18" s="26"/>
    </row>
    <row r="19" spans="1:31" ht="15">
      <c r="A19" s="26"/>
      <c r="B19" s="43" t="s">
        <v>65</v>
      </c>
      <c r="C19" s="116" t="s">
        <v>57</v>
      </c>
      <c r="D19" s="119" t="s">
        <v>57</v>
      </c>
      <c r="E19" s="6" t="s">
        <v>52</v>
      </c>
      <c r="F19" s="6" t="s">
        <v>52</v>
      </c>
      <c r="G19" s="6" t="s">
        <v>52</v>
      </c>
      <c r="H19" s="13"/>
      <c r="I19" s="6" t="s">
        <v>52</v>
      </c>
      <c r="J19" s="6" t="s">
        <v>52</v>
      </c>
      <c r="K19" s="46" t="s">
        <v>52</v>
      </c>
      <c r="L19" s="6" t="s">
        <v>52</v>
      </c>
      <c r="M19" s="6" t="s">
        <v>52</v>
      </c>
      <c r="N19" s="6" t="s">
        <v>52</v>
      </c>
      <c r="O19" s="46" t="s">
        <v>52</v>
      </c>
      <c r="P19" s="6" t="s">
        <v>52</v>
      </c>
      <c r="Q19" s="6" t="s">
        <v>52</v>
      </c>
      <c r="R19" s="6" t="s">
        <v>52</v>
      </c>
      <c r="S19" s="93">
        <f>SUM($E19:$R20)</f>
        <v>0</v>
      </c>
      <c r="T19" s="50">
        <v>4</v>
      </c>
      <c r="U19" s="50">
        <v>12</v>
      </c>
      <c r="V19" s="50">
        <v>22</v>
      </c>
      <c r="W19" s="50">
        <v>34</v>
      </c>
      <c r="X19" s="50">
        <v>48</v>
      </c>
      <c r="Y19" s="50">
        <v>56</v>
      </c>
      <c r="Z19" s="50">
        <v>70</v>
      </c>
      <c r="AA19" s="50">
        <v>80</v>
      </c>
      <c r="AB19" s="50">
        <v>90</v>
      </c>
      <c r="AC19" s="50">
        <v>100</v>
      </c>
      <c r="AD19" s="49">
        <v>130</v>
      </c>
      <c r="AE19" s="26"/>
    </row>
    <row r="20" spans="1:31" ht="24.75" thickBot="1">
      <c r="A20" s="26"/>
      <c r="B20" s="43" t="s">
        <v>65</v>
      </c>
      <c r="C20" s="116" t="s">
        <v>57</v>
      </c>
      <c r="D20" s="121"/>
      <c r="E20" s="7" t="s">
        <v>52</v>
      </c>
      <c r="F20" s="7" t="s">
        <v>52</v>
      </c>
      <c r="G20" s="7" t="s">
        <v>52</v>
      </c>
      <c r="H20" s="14"/>
      <c r="I20" s="7" t="s">
        <v>52</v>
      </c>
      <c r="J20" s="7" t="s">
        <v>52</v>
      </c>
      <c r="K20" s="7" t="s">
        <v>52</v>
      </c>
      <c r="L20" s="7" t="s">
        <v>52</v>
      </c>
      <c r="M20" s="7" t="s">
        <v>52</v>
      </c>
      <c r="N20" s="7" t="s">
        <v>52</v>
      </c>
      <c r="O20" s="7" t="s">
        <v>52</v>
      </c>
      <c r="P20" s="7" t="s">
        <v>52</v>
      </c>
      <c r="Q20" s="7" t="s">
        <v>52</v>
      </c>
      <c r="R20" s="7" t="s">
        <v>52</v>
      </c>
      <c r="S20" s="90"/>
      <c r="T20" s="9" t="s">
        <v>267</v>
      </c>
      <c r="U20" s="9" t="s">
        <v>30</v>
      </c>
      <c r="V20" s="9" t="s">
        <v>268</v>
      </c>
      <c r="W20" s="9" t="s">
        <v>33</v>
      </c>
      <c r="X20" s="9" t="s">
        <v>269</v>
      </c>
      <c r="Y20" s="9" t="s">
        <v>34</v>
      </c>
      <c r="Z20" s="9" t="s">
        <v>270</v>
      </c>
      <c r="AA20" s="9" t="s">
        <v>35</v>
      </c>
      <c r="AB20" s="9" t="s">
        <v>271</v>
      </c>
      <c r="AC20" s="9" t="s">
        <v>367</v>
      </c>
      <c r="AD20" s="10" t="s">
        <v>362</v>
      </c>
      <c r="AE20" s="26"/>
    </row>
    <row r="21" spans="1:31" ht="15">
      <c r="A21" s="26"/>
      <c r="B21" s="43" t="s">
        <v>49</v>
      </c>
      <c r="C21" s="116" t="s">
        <v>58</v>
      </c>
      <c r="D21" s="119" t="s">
        <v>58</v>
      </c>
      <c r="E21" s="6" t="s">
        <v>52</v>
      </c>
      <c r="F21" s="6" t="s">
        <v>52</v>
      </c>
      <c r="G21" s="6" t="s">
        <v>52</v>
      </c>
      <c r="H21" s="6" t="s">
        <v>52</v>
      </c>
      <c r="I21" s="13"/>
      <c r="J21" s="6" t="s">
        <v>52</v>
      </c>
      <c r="K21" s="46" t="s">
        <v>52</v>
      </c>
      <c r="L21" s="6" t="s">
        <v>52</v>
      </c>
      <c r="M21" s="6" t="s">
        <v>52</v>
      </c>
      <c r="N21" s="6" t="s">
        <v>52</v>
      </c>
      <c r="O21" s="46" t="s">
        <v>52</v>
      </c>
      <c r="P21" s="6" t="s">
        <v>52</v>
      </c>
      <c r="Q21" s="6" t="s">
        <v>52</v>
      </c>
      <c r="R21" s="6" t="s">
        <v>52</v>
      </c>
      <c r="S21" s="93">
        <f>SUM($E21:$R22)</f>
        <v>0</v>
      </c>
      <c r="T21" s="50">
        <v>8</v>
      </c>
      <c r="U21" s="50">
        <v>18</v>
      </c>
      <c r="V21" s="50">
        <v>26</v>
      </c>
      <c r="W21" s="50">
        <v>38</v>
      </c>
      <c r="X21" s="50">
        <v>46</v>
      </c>
      <c r="Y21" s="50">
        <v>54</v>
      </c>
      <c r="Z21" s="50">
        <v>68</v>
      </c>
      <c r="AA21" s="50">
        <v>78</v>
      </c>
      <c r="AB21" s="50">
        <v>82</v>
      </c>
      <c r="AC21" s="50">
        <v>100</v>
      </c>
      <c r="AD21" s="49">
        <v>130</v>
      </c>
      <c r="AE21" s="26"/>
    </row>
    <row r="22" spans="1:31" ht="24.75" thickBot="1">
      <c r="A22" s="26"/>
      <c r="B22" s="43" t="s">
        <v>49</v>
      </c>
      <c r="C22" s="116" t="s">
        <v>58</v>
      </c>
      <c r="D22" s="121"/>
      <c r="E22" s="7" t="s">
        <v>52</v>
      </c>
      <c r="F22" s="7" t="s">
        <v>52</v>
      </c>
      <c r="G22" s="7" t="s">
        <v>52</v>
      </c>
      <c r="H22" s="7" t="s">
        <v>52</v>
      </c>
      <c r="I22" s="14"/>
      <c r="J22" s="7" t="s">
        <v>52</v>
      </c>
      <c r="K22" s="7" t="s">
        <v>52</v>
      </c>
      <c r="L22" s="7" t="s">
        <v>52</v>
      </c>
      <c r="M22" s="7" t="s">
        <v>52</v>
      </c>
      <c r="N22" s="7" t="s">
        <v>52</v>
      </c>
      <c r="O22" s="7" t="s">
        <v>52</v>
      </c>
      <c r="P22" s="7" t="s">
        <v>52</v>
      </c>
      <c r="Q22" s="7" t="s">
        <v>52</v>
      </c>
      <c r="R22" s="7" t="s">
        <v>52</v>
      </c>
      <c r="S22" s="90"/>
      <c r="T22" s="9" t="s">
        <v>272</v>
      </c>
      <c r="U22" s="9" t="s">
        <v>273</v>
      </c>
      <c r="V22" s="9" t="s">
        <v>274</v>
      </c>
      <c r="W22" s="9" t="s">
        <v>33</v>
      </c>
      <c r="X22" s="9" t="s">
        <v>70</v>
      </c>
      <c r="Y22" s="9" t="s">
        <v>275</v>
      </c>
      <c r="Z22" s="9" t="s">
        <v>69</v>
      </c>
      <c r="AA22" s="9" t="s">
        <v>276</v>
      </c>
      <c r="AB22" s="9" t="s">
        <v>69</v>
      </c>
      <c r="AC22" s="9" t="s">
        <v>368</v>
      </c>
      <c r="AD22" s="10" t="s">
        <v>362</v>
      </c>
      <c r="AE22" s="26"/>
    </row>
    <row r="23" spans="1:31" ht="15">
      <c r="A23" s="26"/>
      <c r="B23" s="43" t="s">
        <v>66</v>
      </c>
      <c r="C23" s="116" t="s">
        <v>59</v>
      </c>
      <c r="D23" s="119" t="s">
        <v>59</v>
      </c>
      <c r="E23" s="6" t="s">
        <v>52</v>
      </c>
      <c r="F23" s="6" t="s">
        <v>52</v>
      </c>
      <c r="G23" s="6" t="s">
        <v>52</v>
      </c>
      <c r="H23" s="6" t="s">
        <v>52</v>
      </c>
      <c r="I23" s="6" t="s">
        <v>52</v>
      </c>
      <c r="J23" s="13"/>
      <c r="K23" s="6" t="s">
        <v>52</v>
      </c>
      <c r="L23" s="6" t="s">
        <v>52</v>
      </c>
      <c r="M23" s="6" t="s">
        <v>52</v>
      </c>
      <c r="N23" s="6" t="s">
        <v>52</v>
      </c>
      <c r="O23" s="46" t="s">
        <v>52</v>
      </c>
      <c r="P23" s="6" t="s">
        <v>52</v>
      </c>
      <c r="Q23" s="6" t="s">
        <v>52</v>
      </c>
      <c r="R23" s="6" t="s">
        <v>52</v>
      </c>
      <c r="S23" s="93">
        <f>SUM($E23:$R24)</f>
        <v>0</v>
      </c>
      <c r="T23" s="50">
        <v>4</v>
      </c>
      <c r="U23" s="50">
        <v>12</v>
      </c>
      <c r="V23" s="50">
        <v>22</v>
      </c>
      <c r="W23" s="50">
        <v>34</v>
      </c>
      <c r="X23" s="50">
        <v>46</v>
      </c>
      <c r="Y23" s="50">
        <v>54</v>
      </c>
      <c r="Z23" s="50">
        <v>68</v>
      </c>
      <c r="AA23" s="50">
        <v>78</v>
      </c>
      <c r="AB23" s="50">
        <v>82</v>
      </c>
      <c r="AC23" s="50">
        <v>100</v>
      </c>
      <c r="AD23" s="49">
        <v>130</v>
      </c>
      <c r="AE23" s="26"/>
    </row>
    <row r="24" spans="1:31" ht="24.75" thickBot="1">
      <c r="A24" s="26"/>
      <c r="B24" s="43" t="s">
        <v>66</v>
      </c>
      <c r="C24" s="116" t="s">
        <v>59</v>
      </c>
      <c r="D24" s="121"/>
      <c r="E24" s="7" t="s">
        <v>52</v>
      </c>
      <c r="F24" s="7" t="s">
        <v>52</v>
      </c>
      <c r="G24" s="7" t="s">
        <v>52</v>
      </c>
      <c r="H24" s="7" t="s">
        <v>52</v>
      </c>
      <c r="I24" s="7" t="s">
        <v>52</v>
      </c>
      <c r="J24" s="14"/>
      <c r="K24" s="7" t="s">
        <v>52</v>
      </c>
      <c r="L24" s="7" t="s">
        <v>52</v>
      </c>
      <c r="M24" s="7" t="s">
        <v>52</v>
      </c>
      <c r="N24" s="7" t="s">
        <v>52</v>
      </c>
      <c r="O24" s="7" t="s">
        <v>52</v>
      </c>
      <c r="P24" s="7" t="s">
        <v>52</v>
      </c>
      <c r="Q24" s="7" t="s">
        <v>52</v>
      </c>
      <c r="R24" s="7" t="s">
        <v>52</v>
      </c>
      <c r="S24" s="90"/>
      <c r="T24" s="9" t="s">
        <v>277</v>
      </c>
      <c r="U24" s="9" t="s">
        <v>36</v>
      </c>
      <c r="V24" s="9" t="s">
        <v>278</v>
      </c>
      <c r="W24" s="9" t="s">
        <v>33</v>
      </c>
      <c r="X24" s="9" t="s">
        <v>279</v>
      </c>
      <c r="Y24" s="9" t="s">
        <v>71</v>
      </c>
      <c r="Z24" s="9" t="s">
        <v>280</v>
      </c>
      <c r="AA24" s="9" t="s">
        <v>72</v>
      </c>
      <c r="AB24" s="9" t="s">
        <v>70</v>
      </c>
      <c r="AC24" s="9" t="s">
        <v>369</v>
      </c>
      <c r="AD24" s="10" t="s">
        <v>362</v>
      </c>
      <c r="AE24" s="26"/>
    </row>
    <row r="25" spans="1:31" ht="15">
      <c r="A25" s="26"/>
      <c r="B25" s="43" t="s">
        <v>232</v>
      </c>
      <c r="C25" s="116" t="s">
        <v>233</v>
      </c>
      <c r="D25" s="119" t="s">
        <v>233</v>
      </c>
      <c r="E25" s="6" t="s">
        <v>52</v>
      </c>
      <c r="F25" s="6" t="s">
        <v>52</v>
      </c>
      <c r="G25" s="6" t="s">
        <v>52</v>
      </c>
      <c r="H25" s="6" t="s">
        <v>52</v>
      </c>
      <c r="I25" s="6" t="s">
        <v>52</v>
      </c>
      <c r="J25" s="6" t="s">
        <v>52</v>
      </c>
      <c r="K25" s="13"/>
      <c r="L25" s="6" t="s">
        <v>52</v>
      </c>
      <c r="M25" s="6" t="s">
        <v>52</v>
      </c>
      <c r="N25" s="6" t="s">
        <v>52</v>
      </c>
      <c r="O25" s="46" t="s">
        <v>52</v>
      </c>
      <c r="P25" s="6" t="s">
        <v>52</v>
      </c>
      <c r="Q25" s="6" t="s">
        <v>52</v>
      </c>
      <c r="R25" s="6" t="s">
        <v>52</v>
      </c>
      <c r="S25" s="93">
        <f>SUM($E25:$R26)</f>
        <v>0</v>
      </c>
      <c r="T25" s="50">
        <v>4</v>
      </c>
      <c r="U25" s="50">
        <v>10</v>
      </c>
      <c r="V25" s="50">
        <v>16</v>
      </c>
      <c r="W25" s="50">
        <v>22</v>
      </c>
      <c r="X25" s="50">
        <v>32</v>
      </c>
      <c r="Y25" s="50">
        <v>42</v>
      </c>
      <c r="Z25" s="50">
        <v>55</v>
      </c>
      <c r="AA25" s="50">
        <v>68</v>
      </c>
      <c r="AB25" s="50">
        <v>82</v>
      </c>
      <c r="AC25" s="50">
        <v>100</v>
      </c>
      <c r="AD25" s="49">
        <v>130</v>
      </c>
      <c r="AE25" s="26"/>
    </row>
    <row r="26" spans="1:31" ht="24.75" customHeight="1" thickBot="1">
      <c r="A26" s="26"/>
      <c r="B26" s="43" t="s">
        <v>232</v>
      </c>
      <c r="C26" s="116" t="s">
        <v>233</v>
      </c>
      <c r="D26" s="121"/>
      <c r="E26" s="7" t="s">
        <v>52</v>
      </c>
      <c r="F26" s="7" t="s">
        <v>52</v>
      </c>
      <c r="G26" s="7" t="s">
        <v>52</v>
      </c>
      <c r="H26" s="7" t="s">
        <v>52</v>
      </c>
      <c r="I26" s="7" t="s">
        <v>52</v>
      </c>
      <c r="J26" s="7" t="s">
        <v>52</v>
      </c>
      <c r="K26" s="14"/>
      <c r="L26" s="7" t="s">
        <v>52</v>
      </c>
      <c r="M26" s="7" t="s">
        <v>52</v>
      </c>
      <c r="N26" s="7" t="s">
        <v>52</v>
      </c>
      <c r="O26" s="7" t="s">
        <v>52</v>
      </c>
      <c r="P26" s="7" t="s">
        <v>52</v>
      </c>
      <c r="Q26" s="7" t="s">
        <v>52</v>
      </c>
      <c r="R26" s="7" t="s">
        <v>52</v>
      </c>
      <c r="S26" s="90"/>
      <c r="T26" s="9" t="s">
        <v>314</v>
      </c>
      <c r="U26" s="9" t="s">
        <v>310</v>
      </c>
      <c r="V26" s="9" t="s">
        <v>311</v>
      </c>
      <c r="W26" s="9" t="s">
        <v>315</v>
      </c>
      <c r="X26" s="9" t="s">
        <v>312</v>
      </c>
      <c r="Y26" s="9" t="s">
        <v>316</v>
      </c>
      <c r="Z26" s="9" t="s">
        <v>311</v>
      </c>
      <c r="AA26" s="9" t="s">
        <v>317</v>
      </c>
      <c r="AB26" s="9" t="s">
        <v>311</v>
      </c>
      <c r="AC26" s="9" t="s">
        <v>370</v>
      </c>
      <c r="AD26" s="10" t="s">
        <v>362</v>
      </c>
      <c r="AE26" s="26"/>
    </row>
    <row r="27" spans="1:31" ht="15">
      <c r="A27" s="26"/>
      <c r="B27" s="43" t="s">
        <v>190</v>
      </c>
      <c r="C27" s="116" t="s">
        <v>60</v>
      </c>
      <c r="D27" s="119" t="s">
        <v>60</v>
      </c>
      <c r="E27" s="6" t="s">
        <v>52</v>
      </c>
      <c r="F27" s="6" t="s">
        <v>52</v>
      </c>
      <c r="G27" s="6" t="s">
        <v>52</v>
      </c>
      <c r="H27" s="6" t="s">
        <v>52</v>
      </c>
      <c r="I27" s="6" t="s">
        <v>52</v>
      </c>
      <c r="J27" s="6" t="s">
        <v>52</v>
      </c>
      <c r="K27" s="6" t="s">
        <v>52</v>
      </c>
      <c r="L27" s="13"/>
      <c r="M27" s="6" t="s">
        <v>52</v>
      </c>
      <c r="N27" s="6" t="s">
        <v>52</v>
      </c>
      <c r="O27" s="46" t="s">
        <v>52</v>
      </c>
      <c r="P27" s="6" t="s">
        <v>52</v>
      </c>
      <c r="Q27" s="6" t="s">
        <v>52</v>
      </c>
      <c r="R27" s="6" t="s">
        <v>52</v>
      </c>
      <c r="S27" s="93">
        <f>SUM($E27:$R28)</f>
        <v>0</v>
      </c>
      <c r="T27" s="50">
        <v>2</v>
      </c>
      <c r="U27" s="50">
        <v>12</v>
      </c>
      <c r="V27" s="50">
        <v>22</v>
      </c>
      <c r="W27" s="50">
        <v>34</v>
      </c>
      <c r="X27" s="50">
        <v>46</v>
      </c>
      <c r="Y27" s="50">
        <v>54</v>
      </c>
      <c r="Z27" s="50">
        <v>68</v>
      </c>
      <c r="AA27" s="50">
        <v>78</v>
      </c>
      <c r="AB27" s="50">
        <v>82</v>
      </c>
      <c r="AC27" s="50">
        <v>100</v>
      </c>
      <c r="AD27" s="49">
        <v>130</v>
      </c>
      <c r="AE27" s="26"/>
    </row>
    <row r="28" spans="1:31" ht="24.75" thickBot="1">
      <c r="A28" s="26"/>
      <c r="B28" s="43" t="s">
        <v>190</v>
      </c>
      <c r="C28" s="116" t="s">
        <v>60</v>
      </c>
      <c r="D28" s="121"/>
      <c r="E28" s="7" t="s">
        <v>52</v>
      </c>
      <c r="F28" s="7" t="s">
        <v>52</v>
      </c>
      <c r="G28" s="7" t="s">
        <v>52</v>
      </c>
      <c r="H28" s="7" t="s">
        <v>52</v>
      </c>
      <c r="I28" s="7" t="s">
        <v>52</v>
      </c>
      <c r="J28" s="7" t="s">
        <v>52</v>
      </c>
      <c r="K28" s="7" t="s">
        <v>52</v>
      </c>
      <c r="L28" s="14"/>
      <c r="M28" s="7" t="s">
        <v>52</v>
      </c>
      <c r="N28" s="7" t="s">
        <v>52</v>
      </c>
      <c r="O28" s="7" t="s">
        <v>52</v>
      </c>
      <c r="P28" s="7" t="s">
        <v>52</v>
      </c>
      <c r="Q28" s="7" t="s">
        <v>52</v>
      </c>
      <c r="R28" s="7" t="s">
        <v>52</v>
      </c>
      <c r="S28" s="90"/>
      <c r="T28" s="9" t="s">
        <v>281</v>
      </c>
      <c r="U28" s="9" t="s">
        <v>16</v>
      </c>
      <c r="V28" s="9" t="s">
        <v>282</v>
      </c>
      <c r="W28" s="9" t="s">
        <v>37</v>
      </c>
      <c r="X28" s="9" t="s">
        <v>283</v>
      </c>
      <c r="Y28" s="9" t="s">
        <v>73</v>
      </c>
      <c r="Z28" s="9" t="s">
        <v>284</v>
      </c>
      <c r="AA28" s="9" t="s">
        <v>74</v>
      </c>
      <c r="AB28" s="9" t="s">
        <v>75</v>
      </c>
      <c r="AC28" s="9" t="s">
        <v>371</v>
      </c>
      <c r="AD28" s="10" t="s">
        <v>362</v>
      </c>
      <c r="AE28" s="26"/>
    </row>
    <row r="29" spans="1:31" ht="15">
      <c r="A29" s="26"/>
      <c r="B29" s="43" t="s">
        <v>67</v>
      </c>
      <c r="C29" s="116" t="s">
        <v>61</v>
      </c>
      <c r="D29" s="119" t="s">
        <v>166</v>
      </c>
      <c r="E29" s="6" t="s">
        <v>52</v>
      </c>
      <c r="F29" s="6" t="s">
        <v>52</v>
      </c>
      <c r="G29" s="6" t="s">
        <v>52</v>
      </c>
      <c r="H29" s="6" t="s">
        <v>52</v>
      </c>
      <c r="I29" s="6" t="s">
        <v>52</v>
      </c>
      <c r="J29" s="6" t="s">
        <v>52</v>
      </c>
      <c r="K29" s="6" t="s">
        <v>52</v>
      </c>
      <c r="L29" s="6" t="s">
        <v>52</v>
      </c>
      <c r="M29" s="13"/>
      <c r="N29" s="6" t="s">
        <v>52</v>
      </c>
      <c r="O29" s="46" t="s">
        <v>52</v>
      </c>
      <c r="P29" s="6" t="s">
        <v>52</v>
      </c>
      <c r="Q29" s="6" t="s">
        <v>52</v>
      </c>
      <c r="R29" s="6" t="s">
        <v>52</v>
      </c>
      <c r="S29" s="93">
        <f>SUM($E29:$R30)</f>
        <v>0</v>
      </c>
      <c r="T29" s="50">
        <v>4</v>
      </c>
      <c r="U29" s="50">
        <v>10</v>
      </c>
      <c r="V29" s="50">
        <v>16</v>
      </c>
      <c r="W29" s="50">
        <v>22</v>
      </c>
      <c r="X29" s="50">
        <v>32</v>
      </c>
      <c r="Y29" s="50">
        <v>42</v>
      </c>
      <c r="Z29" s="50">
        <v>55</v>
      </c>
      <c r="AA29" s="50">
        <v>68</v>
      </c>
      <c r="AB29" s="50">
        <v>82</v>
      </c>
      <c r="AC29" s="50">
        <v>100</v>
      </c>
      <c r="AD29" s="49">
        <v>130</v>
      </c>
      <c r="AE29" s="26"/>
    </row>
    <row r="30" spans="1:31" ht="24.75" thickBot="1">
      <c r="A30" s="26"/>
      <c r="B30" s="43" t="s">
        <v>67</v>
      </c>
      <c r="C30" s="116" t="s">
        <v>61</v>
      </c>
      <c r="D30" s="121"/>
      <c r="E30" s="7" t="s">
        <v>52</v>
      </c>
      <c r="F30" s="7" t="s">
        <v>52</v>
      </c>
      <c r="G30" s="7" t="s">
        <v>52</v>
      </c>
      <c r="H30" s="7" t="s">
        <v>52</v>
      </c>
      <c r="I30" s="7" t="s">
        <v>52</v>
      </c>
      <c r="J30" s="7" t="s">
        <v>52</v>
      </c>
      <c r="K30" s="7" t="s">
        <v>52</v>
      </c>
      <c r="L30" s="7" t="s">
        <v>52</v>
      </c>
      <c r="M30" s="14"/>
      <c r="N30" s="7" t="s">
        <v>52</v>
      </c>
      <c r="O30" s="7" t="s">
        <v>52</v>
      </c>
      <c r="P30" s="7" t="s">
        <v>52</v>
      </c>
      <c r="Q30" s="7" t="s">
        <v>52</v>
      </c>
      <c r="R30" s="7" t="s">
        <v>52</v>
      </c>
      <c r="S30" s="90"/>
      <c r="T30" s="9" t="s">
        <v>285</v>
      </c>
      <c r="U30" s="9" t="s">
        <v>43</v>
      </c>
      <c r="V30" s="9" t="s">
        <v>286</v>
      </c>
      <c r="W30" s="9" t="s">
        <v>19</v>
      </c>
      <c r="X30" s="9" t="s">
        <v>287</v>
      </c>
      <c r="Y30" s="9" t="s">
        <v>76</v>
      </c>
      <c r="Z30" s="9" t="s">
        <v>288</v>
      </c>
      <c r="AA30" s="9" t="s">
        <v>289</v>
      </c>
      <c r="AB30" s="9" t="s">
        <v>77</v>
      </c>
      <c r="AC30" s="9" t="s">
        <v>372</v>
      </c>
      <c r="AD30" s="10" t="s">
        <v>362</v>
      </c>
      <c r="AE30" s="26"/>
    </row>
    <row r="31" spans="1:31" ht="15">
      <c r="A31" s="26"/>
      <c r="B31" s="43" t="s">
        <v>191</v>
      </c>
      <c r="C31" s="116" t="s">
        <v>62</v>
      </c>
      <c r="D31" s="119" t="s">
        <v>167</v>
      </c>
      <c r="E31" s="6" t="s">
        <v>52</v>
      </c>
      <c r="F31" s="6" t="s">
        <v>52</v>
      </c>
      <c r="G31" s="6" t="s">
        <v>52</v>
      </c>
      <c r="H31" s="6" t="s">
        <v>52</v>
      </c>
      <c r="I31" s="6" t="s">
        <v>52</v>
      </c>
      <c r="J31" s="6" t="s">
        <v>52</v>
      </c>
      <c r="K31" s="6" t="s">
        <v>52</v>
      </c>
      <c r="L31" s="6" t="s">
        <v>52</v>
      </c>
      <c r="M31" s="6" t="s">
        <v>52</v>
      </c>
      <c r="N31" s="13"/>
      <c r="O31" s="46" t="s">
        <v>52</v>
      </c>
      <c r="P31" s="6" t="s">
        <v>52</v>
      </c>
      <c r="Q31" s="6" t="s">
        <v>52</v>
      </c>
      <c r="R31" s="6" t="s">
        <v>52</v>
      </c>
      <c r="S31" s="93">
        <f>SUM($E31:$R32)</f>
        <v>0</v>
      </c>
      <c r="T31" s="50">
        <v>2</v>
      </c>
      <c r="U31" s="50">
        <v>12</v>
      </c>
      <c r="V31" s="50">
        <v>22</v>
      </c>
      <c r="W31" s="50">
        <v>34</v>
      </c>
      <c r="X31" s="50">
        <v>46</v>
      </c>
      <c r="Y31" s="50">
        <v>54</v>
      </c>
      <c r="Z31" s="50">
        <v>68</v>
      </c>
      <c r="AA31" s="50">
        <v>78</v>
      </c>
      <c r="AB31" s="50">
        <v>82</v>
      </c>
      <c r="AC31" s="50">
        <v>100</v>
      </c>
      <c r="AD31" s="49">
        <v>130</v>
      </c>
      <c r="AE31" s="26"/>
    </row>
    <row r="32" spans="1:31" ht="24.75" thickBot="1">
      <c r="A32" s="26"/>
      <c r="B32" s="43" t="s">
        <v>191</v>
      </c>
      <c r="C32" s="116" t="s">
        <v>62</v>
      </c>
      <c r="D32" s="121"/>
      <c r="E32" s="7" t="s">
        <v>52</v>
      </c>
      <c r="F32" s="7" t="s">
        <v>52</v>
      </c>
      <c r="G32" s="7" t="s">
        <v>52</v>
      </c>
      <c r="H32" s="7" t="s">
        <v>52</v>
      </c>
      <c r="I32" s="7" t="s">
        <v>52</v>
      </c>
      <c r="J32" s="7" t="s">
        <v>52</v>
      </c>
      <c r="K32" s="7" t="s">
        <v>52</v>
      </c>
      <c r="L32" s="7" t="s">
        <v>52</v>
      </c>
      <c r="M32" s="7" t="s">
        <v>52</v>
      </c>
      <c r="N32" s="14"/>
      <c r="O32" s="7" t="s">
        <v>52</v>
      </c>
      <c r="P32" s="7" t="s">
        <v>52</v>
      </c>
      <c r="Q32" s="7" t="s">
        <v>52</v>
      </c>
      <c r="R32" s="7" t="s">
        <v>52</v>
      </c>
      <c r="S32" s="90"/>
      <c r="T32" s="9" t="s">
        <v>290</v>
      </c>
      <c r="U32" s="9" t="s">
        <v>41</v>
      </c>
      <c r="V32" s="9" t="s">
        <v>291</v>
      </c>
      <c r="W32" s="9" t="s">
        <v>36</v>
      </c>
      <c r="X32" s="9" t="s">
        <v>293</v>
      </c>
      <c r="Y32" s="9" t="s">
        <v>78</v>
      </c>
      <c r="Z32" s="9" t="s">
        <v>292</v>
      </c>
      <c r="AA32" s="9" t="s">
        <v>79</v>
      </c>
      <c r="AB32" s="9" t="s">
        <v>78</v>
      </c>
      <c r="AC32" s="9" t="s">
        <v>373</v>
      </c>
      <c r="AD32" s="10" t="s">
        <v>362</v>
      </c>
      <c r="AE32" s="26"/>
    </row>
    <row r="33" spans="1:31" ht="15">
      <c r="A33" s="26"/>
      <c r="B33" s="43" t="s">
        <v>229</v>
      </c>
      <c r="C33" s="116" t="s">
        <v>231</v>
      </c>
      <c r="D33" s="119" t="s">
        <v>231</v>
      </c>
      <c r="E33" s="6" t="s">
        <v>52</v>
      </c>
      <c r="F33" s="6" t="s">
        <v>52</v>
      </c>
      <c r="G33" s="6" t="s">
        <v>52</v>
      </c>
      <c r="H33" s="6" t="s">
        <v>52</v>
      </c>
      <c r="I33" s="6" t="s">
        <v>52</v>
      </c>
      <c r="J33" s="6" t="s">
        <v>52</v>
      </c>
      <c r="K33" s="6" t="s">
        <v>52</v>
      </c>
      <c r="L33" s="6" t="s">
        <v>52</v>
      </c>
      <c r="M33" s="6" t="s">
        <v>52</v>
      </c>
      <c r="N33" s="6" t="s">
        <v>52</v>
      </c>
      <c r="O33" s="13"/>
      <c r="P33" s="6" t="s">
        <v>52</v>
      </c>
      <c r="Q33" s="6" t="s">
        <v>52</v>
      </c>
      <c r="R33" s="6" t="s">
        <v>52</v>
      </c>
      <c r="S33" s="93">
        <f>SUM($E33:$R34)</f>
        <v>0</v>
      </c>
      <c r="T33" s="50">
        <v>4</v>
      </c>
      <c r="U33" s="50">
        <v>10</v>
      </c>
      <c r="V33" s="50">
        <v>16</v>
      </c>
      <c r="W33" s="50">
        <v>22</v>
      </c>
      <c r="X33" s="50">
        <v>32</v>
      </c>
      <c r="Y33" s="50">
        <v>42</v>
      </c>
      <c r="Z33" s="50">
        <v>55</v>
      </c>
      <c r="AA33" s="50">
        <v>68</v>
      </c>
      <c r="AB33" s="50">
        <v>82</v>
      </c>
      <c r="AC33" s="50">
        <v>100</v>
      </c>
      <c r="AD33" s="49">
        <v>130</v>
      </c>
      <c r="AE33" s="26"/>
    </row>
    <row r="34" spans="1:31" ht="24.75" customHeight="1" thickBot="1">
      <c r="A34" s="26"/>
      <c r="B34" s="43" t="s">
        <v>229</v>
      </c>
      <c r="C34" s="116" t="s">
        <v>231</v>
      </c>
      <c r="D34" s="121"/>
      <c r="E34" s="7" t="s">
        <v>52</v>
      </c>
      <c r="F34" s="7" t="s">
        <v>52</v>
      </c>
      <c r="G34" s="7" t="s">
        <v>52</v>
      </c>
      <c r="H34" s="7" t="s">
        <v>52</v>
      </c>
      <c r="I34" s="7" t="s">
        <v>52</v>
      </c>
      <c r="J34" s="7" t="s">
        <v>52</v>
      </c>
      <c r="K34" s="7" t="s">
        <v>52</v>
      </c>
      <c r="L34" s="7" t="s">
        <v>52</v>
      </c>
      <c r="M34" s="7" t="s">
        <v>52</v>
      </c>
      <c r="N34" s="7" t="s">
        <v>52</v>
      </c>
      <c r="O34" s="14"/>
      <c r="P34" s="7" t="s">
        <v>52</v>
      </c>
      <c r="Q34" s="7" t="s">
        <v>52</v>
      </c>
      <c r="R34" s="7" t="s">
        <v>52</v>
      </c>
      <c r="S34" s="90"/>
      <c r="T34" s="9" t="s">
        <v>320</v>
      </c>
      <c r="U34" s="9" t="s">
        <v>305</v>
      </c>
      <c r="V34" s="9" t="s">
        <v>306</v>
      </c>
      <c r="W34" s="9" t="s">
        <v>318</v>
      </c>
      <c r="X34" s="9" t="s">
        <v>307</v>
      </c>
      <c r="Y34" s="9" t="s">
        <v>308</v>
      </c>
      <c r="Z34" s="9" t="s">
        <v>319</v>
      </c>
      <c r="AA34" s="9" t="s">
        <v>306</v>
      </c>
      <c r="AB34" s="9" t="s">
        <v>309</v>
      </c>
      <c r="AC34" s="9" t="s">
        <v>374</v>
      </c>
      <c r="AD34" s="10" t="s">
        <v>362</v>
      </c>
      <c r="AE34" s="26"/>
    </row>
    <row r="35" spans="1:31" ht="15">
      <c r="A35" s="26"/>
      <c r="B35" s="43" t="s">
        <v>192</v>
      </c>
      <c r="C35" s="116" t="s">
        <v>168</v>
      </c>
      <c r="D35" s="119" t="s">
        <v>63</v>
      </c>
      <c r="E35" s="6" t="s">
        <v>52</v>
      </c>
      <c r="F35" s="6" t="s">
        <v>52</v>
      </c>
      <c r="G35" s="6" t="s">
        <v>52</v>
      </c>
      <c r="H35" s="6" t="s">
        <v>52</v>
      </c>
      <c r="I35" s="6" t="s">
        <v>52</v>
      </c>
      <c r="J35" s="6" t="s">
        <v>52</v>
      </c>
      <c r="K35" s="6" t="s">
        <v>52</v>
      </c>
      <c r="L35" s="6" t="s">
        <v>52</v>
      </c>
      <c r="M35" s="6" t="s">
        <v>52</v>
      </c>
      <c r="N35" s="6" t="s">
        <v>52</v>
      </c>
      <c r="O35" s="6" t="s">
        <v>52</v>
      </c>
      <c r="P35" s="13"/>
      <c r="Q35" s="6" t="s">
        <v>52</v>
      </c>
      <c r="R35" s="6" t="s">
        <v>52</v>
      </c>
      <c r="S35" s="93">
        <f>SUM($E35:$R36)</f>
        <v>0</v>
      </c>
      <c r="T35" s="50">
        <v>4</v>
      </c>
      <c r="U35" s="50">
        <v>10</v>
      </c>
      <c r="V35" s="50">
        <v>16</v>
      </c>
      <c r="W35" s="50">
        <v>22</v>
      </c>
      <c r="X35" s="50">
        <v>32</v>
      </c>
      <c r="Y35" s="50">
        <v>42</v>
      </c>
      <c r="Z35" s="50">
        <v>55</v>
      </c>
      <c r="AA35" s="50">
        <v>68</v>
      </c>
      <c r="AB35" s="50">
        <v>82</v>
      </c>
      <c r="AC35" s="50">
        <v>100</v>
      </c>
      <c r="AD35" s="49">
        <v>130</v>
      </c>
      <c r="AE35" s="26"/>
    </row>
    <row r="36" spans="1:31" ht="24.75" thickBot="1">
      <c r="A36" s="26"/>
      <c r="B36" s="43" t="s">
        <v>192</v>
      </c>
      <c r="C36" s="116" t="s">
        <v>168</v>
      </c>
      <c r="D36" s="121"/>
      <c r="E36" s="7" t="s">
        <v>52</v>
      </c>
      <c r="F36" s="7" t="s">
        <v>52</v>
      </c>
      <c r="G36" s="7" t="s">
        <v>52</v>
      </c>
      <c r="H36" s="7" t="s">
        <v>52</v>
      </c>
      <c r="I36" s="7" t="s">
        <v>52</v>
      </c>
      <c r="J36" s="7" t="s">
        <v>52</v>
      </c>
      <c r="K36" s="7" t="s">
        <v>52</v>
      </c>
      <c r="L36" s="7" t="s">
        <v>52</v>
      </c>
      <c r="M36" s="7" t="s">
        <v>52</v>
      </c>
      <c r="N36" s="7" t="s">
        <v>52</v>
      </c>
      <c r="O36" s="7" t="s">
        <v>52</v>
      </c>
      <c r="P36" s="14"/>
      <c r="Q36" s="7" t="s">
        <v>52</v>
      </c>
      <c r="R36" s="7" t="s">
        <v>52</v>
      </c>
      <c r="S36" s="90"/>
      <c r="T36" s="9" t="s">
        <v>294</v>
      </c>
      <c r="U36" s="9" t="s">
        <v>44</v>
      </c>
      <c r="V36" s="9" t="s">
        <v>295</v>
      </c>
      <c r="W36" s="9" t="s">
        <v>45</v>
      </c>
      <c r="X36" s="9" t="s">
        <v>296</v>
      </c>
      <c r="Y36" s="9" t="s">
        <v>71</v>
      </c>
      <c r="Z36" s="9" t="s">
        <v>297</v>
      </c>
      <c r="AA36" s="9" t="s">
        <v>80</v>
      </c>
      <c r="AB36" s="9" t="s">
        <v>298</v>
      </c>
      <c r="AC36" s="9" t="s">
        <v>375</v>
      </c>
      <c r="AD36" s="10" t="s">
        <v>362</v>
      </c>
      <c r="AE36" s="26"/>
    </row>
    <row r="37" spans="1:31" ht="15">
      <c r="A37" s="26"/>
      <c r="B37" s="43" t="s">
        <v>338</v>
      </c>
      <c r="C37" s="116" t="s">
        <v>339</v>
      </c>
      <c r="D37" s="119" t="s">
        <v>339</v>
      </c>
      <c r="E37" s="6" t="s">
        <v>52</v>
      </c>
      <c r="F37" s="6" t="s">
        <v>52</v>
      </c>
      <c r="G37" s="6" t="s">
        <v>52</v>
      </c>
      <c r="H37" s="6" t="s">
        <v>52</v>
      </c>
      <c r="I37" s="6" t="s">
        <v>52</v>
      </c>
      <c r="J37" s="6" t="s">
        <v>52</v>
      </c>
      <c r="K37" s="6" t="s">
        <v>52</v>
      </c>
      <c r="L37" s="6" t="s">
        <v>52</v>
      </c>
      <c r="M37" s="6" t="s">
        <v>52</v>
      </c>
      <c r="N37" s="6" t="s">
        <v>52</v>
      </c>
      <c r="O37" s="6" t="s">
        <v>52</v>
      </c>
      <c r="P37" s="6" t="s">
        <v>52</v>
      </c>
      <c r="Q37" s="13"/>
      <c r="R37" s="6" t="s">
        <v>52</v>
      </c>
      <c r="S37" s="93">
        <f>SUM($E37:$R38)</f>
        <v>0</v>
      </c>
      <c r="T37" s="50">
        <v>2</v>
      </c>
      <c r="U37" s="50">
        <v>12</v>
      </c>
      <c r="V37" s="50">
        <v>26</v>
      </c>
      <c r="W37" s="50">
        <v>40</v>
      </c>
      <c r="X37" s="50">
        <v>48</v>
      </c>
      <c r="Y37" s="50">
        <v>56</v>
      </c>
      <c r="Z37" s="50">
        <v>70</v>
      </c>
      <c r="AA37" s="50">
        <v>80</v>
      </c>
      <c r="AB37" s="50">
        <v>90</v>
      </c>
      <c r="AC37" s="50">
        <v>100</v>
      </c>
      <c r="AD37" s="49">
        <v>130</v>
      </c>
      <c r="AE37" s="26"/>
    </row>
    <row r="38" spans="1:31" ht="24.75" thickBot="1">
      <c r="A38" s="26"/>
      <c r="B38" s="43" t="s">
        <v>338</v>
      </c>
      <c r="C38" s="116" t="s">
        <v>339</v>
      </c>
      <c r="D38" s="121"/>
      <c r="E38" s="7" t="s">
        <v>52</v>
      </c>
      <c r="F38" s="7" t="s">
        <v>52</v>
      </c>
      <c r="G38" s="7" t="s">
        <v>52</v>
      </c>
      <c r="H38" s="7" t="s">
        <v>52</v>
      </c>
      <c r="I38" s="7" t="s">
        <v>52</v>
      </c>
      <c r="J38" s="7" t="s">
        <v>52</v>
      </c>
      <c r="K38" s="7" t="s">
        <v>52</v>
      </c>
      <c r="L38" s="7" t="s">
        <v>52</v>
      </c>
      <c r="M38" s="7" t="s">
        <v>52</v>
      </c>
      <c r="N38" s="7" t="s">
        <v>52</v>
      </c>
      <c r="O38" s="7" t="s">
        <v>52</v>
      </c>
      <c r="P38" s="7" t="s">
        <v>52</v>
      </c>
      <c r="Q38" s="14"/>
      <c r="R38" s="7" t="s">
        <v>52</v>
      </c>
      <c r="S38" s="90"/>
      <c r="T38" s="9" t="s">
        <v>340</v>
      </c>
      <c r="U38" s="9" t="s">
        <v>341</v>
      </c>
      <c r="V38" s="9" t="s">
        <v>342</v>
      </c>
      <c r="W38" s="9" t="s">
        <v>343</v>
      </c>
      <c r="X38" s="9" t="s">
        <v>344</v>
      </c>
      <c r="Y38" s="9" t="s">
        <v>345</v>
      </c>
      <c r="Z38" s="9" t="s">
        <v>346</v>
      </c>
      <c r="AA38" s="9" t="s">
        <v>347</v>
      </c>
      <c r="AB38" s="9" t="s">
        <v>348</v>
      </c>
      <c r="AC38" s="9" t="s">
        <v>376</v>
      </c>
      <c r="AD38" s="10" t="s">
        <v>362</v>
      </c>
      <c r="AE38" s="26"/>
    </row>
    <row r="39" spans="1:31" ht="15">
      <c r="A39" s="26"/>
      <c r="B39" s="43" t="s">
        <v>360</v>
      </c>
      <c r="C39" s="116" t="s">
        <v>359</v>
      </c>
      <c r="D39" s="119" t="s">
        <v>359</v>
      </c>
      <c r="E39" s="6" t="s">
        <v>52</v>
      </c>
      <c r="F39" s="6" t="s">
        <v>52</v>
      </c>
      <c r="G39" s="6" t="s">
        <v>52</v>
      </c>
      <c r="H39" s="6" t="s">
        <v>52</v>
      </c>
      <c r="I39" s="6" t="s">
        <v>52</v>
      </c>
      <c r="J39" s="6" t="s">
        <v>52</v>
      </c>
      <c r="K39" s="6" t="s">
        <v>52</v>
      </c>
      <c r="L39" s="6" t="s">
        <v>52</v>
      </c>
      <c r="M39" s="6" t="s">
        <v>52</v>
      </c>
      <c r="N39" s="6" t="s">
        <v>52</v>
      </c>
      <c r="O39" s="6" t="s">
        <v>52</v>
      </c>
      <c r="P39" s="6" t="s">
        <v>52</v>
      </c>
      <c r="Q39" s="6" t="s">
        <v>52</v>
      </c>
      <c r="R39" s="13"/>
      <c r="S39" s="93">
        <f>SUM($E39:$R40)</f>
        <v>0</v>
      </c>
      <c r="T39" s="50">
        <v>2</v>
      </c>
      <c r="U39" s="50">
        <v>12</v>
      </c>
      <c r="V39" s="50">
        <v>26</v>
      </c>
      <c r="W39" s="50">
        <v>40</v>
      </c>
      <c r="X39" s="50">
        <v>48</v>
      </c>
      <c r="Y39" s="50">
        <v>56</v>
      </c>
      <c r="Z39" s="50">
        <v>70</v>
      </c>
      <c r="AA39" s="50">
        <v>80</v>
      </c>
      <c r="AB39" s="50">
        <v>90</v>
      </c>
      <c r="AC39" s="50">
        <v>100</v>
      </c>
      <c r="AD39" s="51">
        <v>130</v>
      </c>
      <c r="AE39" s="26"/>
    </row>
    <row r="40" spans="1:31" ht="24.75" thickBot="1">
      <c r="A40" s="26"/>
      <c r="B40" s="43" t="s">
        <v>360</v>
      </c>
      <c r="C40" s="116" t="s">
        <v>359</v>
      </c>
      <c r="D40" s="121"/>
      <c r="E40" s="7" t="s">
        <v>52</v>
      </c>
      <c r="F40" s="7" t="s">
        <v>52</v>
      </c>
      <c r="G40" s="7" t="s">
        <v>52</v>
      </c>
      <c r="H40" s="7" t="s">
        <v>52</v>
      </c>
      <c r="I40" s="7" t="s">
        <v>52</v>
      </c>
      <c r="J40" s="7" t="s">
        <v>52</v>
      </c>
      <c r="K40" s="7" t="s">
        <v>52</v>
      </c>
      <c r="L40" s="7" t="s">
        <v>52</v>
      </c>
      <c r="M40" s="7" t="s">
        <v>52</v>
      </c>
      <c r="N40" s="7" t="s">
        <v>52</v>
      </c>
      <c r="O40" s="7" t="s">
        <v>52</v>
      </c>
      <c r="P40" s="7" t="s">
        <v>52</v>
      </c>
      <c r="Q40" s="7" t="s">
        <v>52</v>
      </c>
      <c r="R40" s="14"/>
      <c r="S40" s="90"/>
      <c r="T40" s="9" t="s">
        <v>361</v>
      </c>
      <c r="U40" s="9" t="s">
        <v>361</v>
      </c>
      <c r="V40" s="9" t="s">
        <v>361</v>
      </c>
      <c r="W40" s="9" t="s">
        <v>361</v>
      </c>
      <c r="X40" s="9" t="s">
        <v>361</v>
      </c>
      <c r="Y40" s="9" t="s">
        <v>361</v>
      </c>
      <c r="Z40" s="9" t="s">
        <v>361</v>
      </c>
      <c r="AA40" s="9" t="s">
        <v>361</v>
      </c>
      <c r="AB40" s="9" t="s">
        <v>361</v>
      </c>
      <c r="AC40" s="9" t="s">
        <v>377</v>
      </c>
      <c r="AD40" s="10" t="s">
        <v>362</v>
      </c>
      <c r="AE40" s="26"/>
    </row>
    <row r="41" spans="1:31" ht="15">
      <c r="A41" s="26"/>
      <c r="B41" s="43" t="s">
        <v>301</v>
      </c>
      <c r="C41" s="116" t="s">
        <v>170</v>
      </c>
      <c r="D41" s="119" t="s">
        <v>171</v>
      </c>
      <c r="E41" s="13"/>
      <c r="F41" s="6" t="s">
        <v>52</v>
      </c>
      <c r="G41" s="6" t="s">
        <v>52</v>
      </c>
      <c r="H41" s="6" t="s">
        <v>52</v>
      </c>
      <c r="I41" s="6" t="s">
        <v>52</v>
      </c>
      <c r="J41" s="6" t="s">
        <v>52</v>
      </c>
      <c r="K41" s="13"/>
      <c r="L41" s="6" t="s">
        <v>52</v>
      </c>
      <c r="M41" s="13"/>
      <c r="N41" s="6" t="s">
        <v>52</v>
      </c>
      <c r="O41" s="6" t="s">
        <v>52</v>
      </c>
      <c r="P41" s="6" t="s">
        <v>52</v>
      </c>
      <c r="Q41" s="6" t="s">
        <v>52</v>
      </c>
      <c r="R41" s="6" t="s">
        <v>52</v>
      </c>
      <c r="S41" s="93">
        <f>SUM($E41:$R42)</f>
        <v>0</v>
      </c>
      <c r="T41" s="50">
        <v>3</v>
      </c>
      <c r="U41" s="50">
        <v>7</v>
      </c>
      <c r="V41" s="50">
        <v>13</v>
      </c>
      <c r="W41" s="50">
        <v>22</v>
      </c>
      <c r="X41" s="50">
        <v>35</v>
      </c>
      <c r="Y41" s="50">
        <v>42</v>
      </c>
      <c r="Z41" s="50">
        <v>58</v>
      </c>
      <c r="AA41" s="50">
        <v>76</v>
      </c>
      <c r="AB41" s="50">
        <v>88</v>
      </c>
      <c r="AC41" s="50">
        <v>100</v>
      </c>
      <c r="AD41" s="49">
        <v>130</v>
      </c>
      <c r="AE41" s="26"/>
    </row>
    <row r="42" spans="1:31" ht="24.75" thickBot="1">
      <c r="A42" s="26"/>
      <c r="B42" s="43" t="s">
        <v>301</v>
      </c>
      <c r="C42" s="116" t="s">
        <v>170</v>
      </c>
      <c r="D42" s="121"/>
      <c r="E42" s="16"/>
      <c r="F42" s="7" t="s">
        <v>52</v>
      </c>
      <c r="G42" s="7" t="s">
        <v>52</v>
      </c>
      <c r="H42" s="7" t="s">
        <v>52</v>
      </c>
      <c r="I42" s="7" t="s">
        <v>52</v>
      </c>
      <c r="J42" s="7" t="s">
        <v>52</v>
      </c>
      <c r="K42" s="16"/>
      <c r="L42" s="7" t="s">
        <v>52</v>
      </c>
      <c r="M42" s="16"/>
      <c r="N42" s="7" t="s">
        <v>52</v>
      </c>
      <c r="O42" s="7" t="s">
        <v>52</v>
      </c>
      <c r="P42" s="7" t="s">
        <v>52</v>
      </c>
      <c r="Q42" s="7" t="s">
        <v>52</v>
      </c>
      <c r="R42" s="7" t="s">
        <v>52</v>
      </c>
      <c r="S42" s="90"/>
      <c r="T42" s="9" t="s">
        <v>81</v>
      </c>
      <c r="U42" s="9" t="s">
        <v>8</v>
      </c>
      <c r="V42" s="9" t="s">
        <v>250</v>
      </c>
      <c r="W42" s="9" t="s">
        <v>13</v>
      </c>
      <c r="X42" s="9" t="s">
        <v>251</v>
      </c>
      <c r="Y42" s="9" t="s">
        <v>82</v>
      </c>
      <c r="Z42" s="9" t="s">
        <v>252</v>
      </c>
      <c r="AA42" s="9" t="s">
        <v>83</v>
      </c>
      <c r="AB42" s="9" t="s">
        <v>84</v>
      </c>
      <c r="AC42" s="9" t="s">
        <v>378</v>
      </c>
      <c r="AD42" s="10" t="s">
        <v>362</v>
      </c>
      <c r="AE42" s="26"/>
    </row>
    <row r="43" spans="1:31" ht="15">
      <c r="A43" s="26"/>
      <c r="B43" s="43" t="s">
        <v>353</v>
      </c>
      <c r="C43" s="116" t="s">
        <v>169</v>
      </c>
      <c r="D43" s="119" t="s">
        <v>85</v>
      </c>
      <c r="E43" s="13"/>
      <c r="F43" s="6" t="s">
        <v>52</v>
      </c>
      <c r="G43" s="6" t="s">
        <v>52</v>
      </c>
      <c r="H43" s="6" t="s">
        <v>52</v>
      </c>
      <c r="I43" s="6" t="s">
        <v>52</v>
      </c>
      <c r="J43" s="6" t="s">
        <v>52</v>
      </c>
      <c r="K43" s="13"/>
      <c r="L43" s="6" t="s">
        <v>52</v>
      </c>
      <c r="M43" s="6" t="s">
        <v>52</v>
      </c>
      <c r="N43" s="6" t="s">
        <v>52</v>
      </c>
      <c r="O43" s="6" t="s">
        <v>52</v>
      </c>
      <c r="P43" s="6" t="s">
        <v>52</v>
      </c>
      <c r="Q43" s="13"/>
      <c r="R43" s="6" t="s">
        <v>52</v>
      </c>
      <c r="S43" s="93">
        <f>SUM($E43:$R44)</f>
        <v>0</v>
      </c>
      <c r="T43" s="50">
        <v>3</v>
      </c>
      <c r="U43" s="50">
        <v>7</v>
      </c>
      <c r="V43" s="50">
        <v>13</v>
      </c>
      <c r="W43" s="50">
        <v>22</v>
      </c>
      <c r="X43" s="50">
        <v>35</v>
      </c>
      <c r="Y43" s="50">
        <v>42</v>
      </c>
      <c r="Z43" s="50">
        <v>58</v>
      </c>
      <c r="AA43" s="50">
        <v>76</v>
      </c>
      <c r="AB43" s="50">
        <v>88</v>
      </c>
      <c r="AC43" s="50">
        <v>100</v>
      </c>
      <c r="AD43" s="49">
        <v>130</v>
      </c>
      <c r="AE43" s="26"/>
    </row>
    <row r="44" spans="1:31" ht="24.75" thickBot="1">
      <c r="A44" s="26"/>
      <c r="B44" s="43" t="s">
        <v>353</v>
      </c>
      <c r="C44" s="116" t="s">
        <v>169</v>
      </c>
      <c r="D44" s="121"/>
      <c r="E44" s="14"/>
      <c r="F44" s="7" t="s">
        <v>52</v>
      </c>
      <c r="G44" s="7" t="s">
        <v>52</v>
      </c>
      <c r="H44" s="7" t="s">
        <v>52</v>
      </c>
      <c r="I44" s="7" t="s">
        <v>52</v>
      </c>
      <c r="J44" s="7" t="s">
        <v>52</v>
      </c>
      <c r="K44" s="16"/>
      <c r="L44" s="7" t="s">
        <v>52</v>
      </c>
      <c r="M44" s="7" t="s">
        <v>52</v>
      </c>
      <c r="N44" s="7" t="s">
        <v>52</v>
      </c>
      <c r="O44" s="7" t="s">
        <v>52</v>
      </c>
      <c r="P44" s="7" t="s">
        <v>52</v>
      </c>
      <c r="Q44" s="16"/>
      <c r="R44" s="7" t="s">
        <v>52</v>
      </c>
      <c r="S44" s="90"/>
      <c r="T44" s="9" t="s">
        <v>321</v>
      </c>
      <c r="U44" s="9" t="s">
        <v>9</v>
      </c>
      <c r="V44" s="9" t="s">
        <v>322</v>
      </c>
      <c r="W44" s="9" t="s">
        <v>13</v>
      </c>
      <c r="X44" s="9" t="s">
        <v>323</v>
      </c>
      <c r="Y44" s="9" t="s">
        <v>86</v>
      </c>
      <c r="Z44" s="9" t="s">
        <v>87</v>
      </c>
      <c r="AA44" s="9" t="s">
        <v>324</v>
      </c>
      <c r="AB44" s="9" t="s">
        <v>88</v>
      </c>
      <c r="AC44" s="9" t="s">
        <v>379</v>
      </c>
      <c r="AD44" s="10" t="s">
        <v>362</v>
      </c>
      <c r="AE44" s="26"/>
    </row>
    <row r="45" spans="1:31" ht="15">
      <c r="A45" s="26"/>
      <c r="B45" s="43" t="s">
        <v>354</v>
      </c>
      <c r="C45" s="116" t="s">
        <v>172</v>
      </c>
      <c r="D45" s="119" t="s">
        <v>148</v>
      </c>
      <c r="E45" s="13"/>
      <c r="F45" s="6" t="s">
        <v>52</v>
      </c>
      <c r="G45" s="6" t="s">
        <v>52</v>
      </c>
      <c r="H45" s="6" t="s">
        <v>52</v>
      </c>
      <c r="I45" s="6" t="s">
        <v>52</v>
      </c>
      <c r="J45" s="6" t="s">
        <v>52</v>
      </c>
      <c r="K45" s="6" t="s">
        <v>52</v>
      </c>
      <c r="L45" s="6" t="s">
        <v>52</v>
      </c>
      <c r="M45" s="6" t="s">
        <v>52</v>
      </c>
      <c r="N45" s="13"/>
      <c r="O45" s="6" t="s">
        <v>52</v>
      </c>
      <c r="P45" s="6" t="s">
        <v>52</v>
      </c>
      <c r="Q45" s="13"/>
      <c r="R45" s="6" t="s">
        <v>52</v>
      </c>
      <c r="S45" s="93">
        <f>SUM($E45:$R46)</f>
        <v>0</v>
      </c>
      <c r="T45" s="50">
        <v>3</v>
      </c>
      <c r="U45" s="50">
        <v>7</v>
      </c>
      <c r="V45" s="50">
        <v>13</v>
      </c>
      <c r="W45" s="50">
        <v>22</v>
      </c>
      <c r="X45" s="50">
        <v>35</v>
      </c>
      <c r="Y45" s="50">
        <v>42</v>
      </c>
      <c r="Z45" s="50">
        <v>58</v>
      </c>
      <c r="AA45" s="50">
        <v>76</v>
      </c>
      <c r="AB45" s="50">
        <v>88</v>
      </c>
      <c r="AC45" s="50">
        <v>100</v>
      </c>
      <c r="AD45" s="49">
        <v>130</v>
      </c>
      <c r="AE45" s="26"/>
    </row>
    <row r="46" spans="1:31" ht="24.75" thickBot="1">
      <c r="A46" s="26"/>
      <c r="B46" s="43" t="s">
        <v>354</v>
      </c>
      <c r="C46" s="116" t="s">
        <v>172</v>
      </c>
      <c r="D46" s="121"/>
      <c r="E46" s="14"/>
      <c r="F46" s="7" t="s">
        <v>52</v>
      </c>
      <c r="G46" s="7" t="s">
        <v>52</v>
      </c>
      <c r="H46" s="7" t="s">
        <v>52</v>
      </c>
      <c r="I46" s="7" t="s">
        <v>52</v>
      </c>
      <c r="J46" s="7" t="s">
        <v>52</v>
      </c>
      <c r="K46" s="7" t="s">
        <v>52</v>
      </c>
      <c r="L46" s="7" t="s">
        <v>52</v>
      </c>
      <c r="M46" s="7" t="s">
        <v>52</v>
      </c>
      <c r="N46" s="14"/>
      <c r="O46" s="7" t="s">
        <v>52</v>
      </c>
      <c r="P46" s="7" t="s">
        <v>52</v>
      </c>
      <c r="Q46" s="16"/>
      <c r="R46" s="7" t="s">
        <v>52</v>
      </c>
      <c r="S46" s="90"/>
      <c r="T46" s="9" t="s">
        <v>89</v>
      </c>
      <c r="U46" s="9" t="s">
        <v>325</v>
      </c>
      <c r="V46" s="9" t="s">
        <v>90</v>
      </c>
      <c r="W46" s="9" t="s">
        <v>326</v>
      </c>
      <c r="X46" s="9" t="s">
        <v>87</v>
      </c>
      <c r="Y46" s="9" t="s">
        <v>327</v>
      </c>
      <c r="Z46" s="9" t="s">
        <v>91</v>
      </c>
      <c r="AA46" s="9" t="s">
        <v>328</v>
      </c>
      <c r="AB46" s="9" t="s">
        <v>88</v>
      </c>
      <c r="AC46" s="9" t="s">
        <v>380</v>
      </c>
      <c r="AD46" s="10" t="s">
        <v>362</v>
      </c>
      <c r="AE46" s="26"/>
    </row>
    <row r="47" spans="1:31" ht="15">
      <c r="A47" s="26"/>
      <c r="B47" s="43" t="s">
        <v>302</v>
      </c>
      <c r="C47" s="116" t="s">
        <v>173</v>
      </c>
      <c r="D47" s="119" t="s">
        <v>151</v>
      </c>
      <c r="E47" s="13"/>
      <c r="F47" s="13"/>
      <c r="G47" s="13"/>
      <c r="H47" s="6" t="s">
        <v>52</v>
      </c>
      <c r="I47" s="6" t="s">
        <v>52</v>
      </c>
      <c r="J47" s="13"/>
      <c r="K47" s="6" t="s">
        <v>52</v>
      </c>
      <c r="L47" s="13"/>
      <c r="M47" s="13"/>
      <c r="N47" s="6" t="s">
        <v>52</v>
      </c>
      <c r="O47" s="13"/>
      <c r="P47" s="6" t="s">
        <v>52</v>
      </c>
      <c r="Q47" s="6" t="s">
        <v>52</v>
      </c>
      <c r="R47" s="6" t="s">
        <v>52</v>
      </c>
      <c r="S47" s="93">
        <f>SUM($E47:$R48)</f>
        <v>0</v>
      </c>
      <c r="T47" s="50">
        <v>6</v>
      </c>
      <c r="U47" s="50">
        <v>12</v>
      </c>
      <c r="V47" s="50">
        <v>18</v>
      </c>
      <c r="W47" s="50">
        <v>25</v>
      </c>
      <c r="X47" s="50">
        <v>32</v>
      </c>
      <c r="Y47" s="50">
        <v>40</v>
      </c>
      <c r="Z47" s="50">
        <v>52</v>
      </c>
      <c r="AA47" s="50">
        <v>66</v>
      </c>
      <c r="AB47" s="50">
        <v>82</v>
      </c>
      <c r="AC47" s="50">
        <v>100</v>
      </c>
      <c r="AD47" s="49">
        <v>130</v>
      </c>
      <c r="AE47" s="26"/>
    </row>
    <row r="48" spans="1:31" ht="24.75" thickBot="1">
      <c r="A48" s="26"/>
      <c r="B48" s="43" t="s">
        <v>302</v>
      </c>
      <c r="C48" s="116" t="s">
        <v>173</v>
      </c>
      <c r="D48" s="121"/>
      <c r="E48" s="14"/>
      <c r="F48" s="14"/>
      <c r="G48" s="14"/>
      <c r="H48" s="7" t="s">
        <v>52</v>
      </c>
      <c r="I48" s="7" t="s">
        <v>52</v>
      </c>
      <c r="J48" s="14"/>
      <c r="K48" s="7" t="s">
        <v>52</v>
      </c>
      <c r="L48" s="14"/>
      <c r="M48" s="14"/>
      <c r="N48" s="7" t="s">
        <v>52</v>
      </c>
      <c r="O48" s="14"/>
      <c r="P48" s="7" t="s">
        <v>52</v>
      </c>
      <c r="Q48" s="7" t="s">
        <v>52</v>
      </c>
      <c r="R48" s="7" t="s">
        <v>52</v>
      </c>
      <c r="S48" s="90"/>
      <c r="T48" s="9" t="s">
        <v>92</v>
      </c>
      <c r="U48" s="9" t="s">
        <v>10</v>
      </c>
      <c r="V48" s="9" t="s">
        <v>92</v>
      </c>
      <c r="W48" s="9" t="s">
        <v>14</v>
      </c>
      <c r="X48" s="9" t="s">
        <v>92</v>
      </c>
      <c r="Y48" s="9" t="s">
        <v>93</v>
      </c>
      <c r="Z48" s="9" t="s">
        <v>92</v>
      </c>
      <c r="AA48" s="9" t="s">
        <v>94</v>
      </c>
      <c r="AB48" s="9" t="s">
        <v>95</v>
      </c>
      <c r="AC48" s="9" t="s">
        <v>381</v>
      </c>
      <c r="AD48" s="10" t="s">
        <v>362</v>
      </c>
      <c r="AE48" s="26"/>
    </row>
    <row r="49" spans="1:31" ht="15">
      <c r="A49" s="26"/>
      <c r="B49" s="43" t="s">
        <v>303</v>
      </c>
      <c r="C49" s="116" t="s">
        <v>174</v>
      </c>
      <c r="D49" s="119" t="s">
        <v>152</v>
      </c>
      <c r="E49" s="6" t="s">
        <v>52</v>
      </c>
      <c r="F49" s="6" t="s">
        <v>52</v>
      </c>
      <c r="G49" s="13"/>
      <c r="H49" s="6" t="s">
        <v>52</v>
      </c>
      <c r="I49" s="6" t="s">
        <v>52</v>
      </c>
      <c r="J49" s="6" t="s">
        <v>52</v>
      </c>
      <c r="K49" s="6" t="s">
        <v>52</v>
      </c>
      <c r="L49" s="6" t="s">
        <v>52</v>
      </c>
      <c r="M49" s="13"/>
      <c r="N49" s="6" t="s">
        <v>52</v>
      </c>
      <c r="O49" s="13"/>
      <c r="P49" s="6" t="s">
        <v>52</v>
      </c>
      <c r="Q49" s="6" t="s">
        <v>52</v>
      </c>
      <c r="R49" s="6" t="s">
        <v>52</v>
      </c>
      <c r="S49" s="93">
        <f>SUM($E49:$R50)</f>
        <v>0</v>
      </c>
      <c r="T49" s="50">
        <v>3</v>
      </c>
      <c r="U49" s="50">
        <v>7</v>
      </c>
      <c r="V49" s="50">
        <v>13</v>
      </c>
      <c r="W49" s="50">
        <v>21</v>
      </c>
      <c r="X49" s="50">
        <v>31</v>
      </c>
      <c r="Y49" s="50">
        <v>44</v>
      </c>
      <c r="Z49" s="50">
        <v>57</v>
      </c>
      <c r="AA49" s="50">
        <v>70</v>
      </c>
      <c r="AB49" s="50">
        <v>84</v>
      </c>
      <c r="AC49" s="50">
        <v>100</v>
      </c>
      <c r="AD49" s="49">
        <v>130</v>
      </c>
      <c r="AE49" s="26"/>
    </row>
    <row r="50" spans="1:31" ht="24.75" thickBot="1">
      <c r="A50" s="26"/>
      <c r="B50" s="43" t="s">
        <v>303</v>
      </c>
      <c r="C50" s="116" t="s">
        <v>174</v>
      </c>
      <c r="D50" s="121"/>
      <c r="E50" s="7" t="s">
        <v>52</v>
      </c>
      <c r="F50" s="7" t="s">
        <v>52</v>
      </c>
      <c r="G50" s="14"/>
      <c r="H50" s="7" t="s">
        <v>52</v>
      </c>
      <c r="I50" s="7" t="s">
        <v>52</v>
      </c>
      <c r="J50" s="7" t="s">
        <v>52</v>
      </c>
      <c r="K50" s="7" t="s">
        <v>52</v>
      </c>
      <c r="L50" s="7" t="s">
        <v>52</v>
      </c>
      <c r="M50" s="14"/>
      <c r="N50" s="7" t="s">
        <v>52</v>
      </c>
      <c r="O50" s="14"/>
      <c r="P50" s="7" t="s">
        <v>52</v>
      </c>
      <c r="Q50" s="7" t="s">
        <v>52</v>
      </c>
      <c r="R50" s="7" t="s">
        <v>52</v>
      </c>
      <c r="S50" s="90"/>
      <c r="T50" s="9" t="s">
        <v>96</v>
      </c>
      <c r="U50" s="9" t="s">
        <v>17</v>
      </c>
      <c r="V50" s="9" t="s">
        <v>97</v>
      </c>
      <c r="W50" s="9" t="s">
        <v>20</v>
      </c>
      <c r="X50" s="9" t="s">
        <v>98</v>
      </c>
      <c r="Y50" s="9" t="s">
        <v>99</v>
      </c>
      <c r="Z50" s="9" t="s">
        <v>98</v>
      </c>
      <c r="AA50" s="9" t="s">
        <v>100</v>
      </c>
      <c r="AB50" s="9" t="s">
        <v>101</v>
      </c>
      <c r="AC50" s="9" t="s">
        <v>382</v>
      </c>
      <c r="AD50" s="10" t="s">
        <v>362</v>
      </c>
      <c r="AE50" s="26"/>
    </row>
    <row r="51" spans="1:31" ht="13.5">
      <c r="A51" s="26"/>
      <c r="B51" s="43" t="s">
        <v>150</v>
      </c>
      <c r="C51" s="116" t="s">
        <v>175</v>
      </c>
      <c r="D51" s="119" t="s">
        <v>153</v>
      </c>
      <c r="E51" s="6" t="s">
        <v>52</v>
      </c>
      <c r="F51" s="6" t="s">
        <v>52</v>
      </c>
      <c r="G51" s="13"/>
      <c r="H51" s="6" t="s">
        <v>52</v>
      </c>
      <c r="I51" s="13"/>
      <c r="J51" s="13"/>
      <c r="K51" s="6" t="s">
        <v>52</v>
      </c>
      <c r="L51" s="6" t="s">
        <v>52</v>
      </c>
      <c r="M51" s="6" t="s">
        <v>52</v>
      </c>
      <c r="N51" s="6" t="s">
        <v>52</v>
      </c>
      <c r="O51" s="6" t="s">
        <v>52</v>
      </c>
      <c r="P51" s="6" t="s">
        <v>52</v>
      </c>
      <c r="Q51" s="6" t="s">
        <v>52</v>
      </c>
      <c r="R51" s="6" t="s">
        <v>52</v>
      </c>
      <c r="S51" s="93">
        <f>SUM($E51:$R52)</f>
        <v>0</v>
      </c>
      <c r="T51" s="50">
        <v>3</v>
      </c>
      <c r="U51" s="50">
        <v>7</v>
      </c>
      <c r="V51" s="50">
        <v>13</v>
      </c>
      <c r="W51" s="50">
        <v>22</v>
      </c>
      <c r="X51" s="50">
        <v>35</v>
      </c>
      <c r="Y51" s="50">
        <v>42</v>
      </c>
      <c r="Z51" s="50">
        <v>58</v>
      </c>
      <c r="AA51" s="50">
        <v>76</v>
      </c>
      <c r="AB51" s="50">
        <v>88</v>
      </c>
      <c r="AC51" s="50">
        <v>100</v>
      </c>
      <c r="AD51" s="49">
        <v>130</v>
      </c>
      <c r="AE51" s="26"/>
    </row>
    <row r="52" spans="1:31" ht="24.75" thickBot="1">
      <c r="A52" s="26"/>
      <c r="B52" s="43" t="s">
        <v>150</v>
      </c>
      <c r="C52" s="116" t="s">
        <v>175</v>
      </c>
      <c r="D52" s="121"/>
      <c r="E52" s="7" t="s">
        <v>52</v>
      </c>
      <c r="F52" s="7" t="s">
        <v>52</v>
      </c>
      <c r="G52" s="14"/>
      <c r="H52" s="7" t="s">
        <v>52</v>
      </c>
      <c r="I52" s="14"/>
      <c r="J52" s="14"/>
      <c r="K52" s="7" t="s">
        <v>52</v>
      </c>
      <c r="L52" s="7" t="s">
        <v>52</v>
      </c>
      <c r="M52" s="7" t="s">
        <v>52</v>
      </c>
      <c r="N52" s="7" t="s">
        <v>52</v>
      </c>
      <c r="O52" s="7" t="s">
        <v>52</v>
      </c>
      <c r="P52" s="7" t="s">
        <v>52</v>
      </c>
      <c r="Q52" s="7" t="s">
        <v>52</v>
      </c>
      <c r="R52" s="7" t="s">
        <v>52</v>
      </c>
      <c r="S52" s="90"/>
      <c r="T52" s="9" t="s">
        <v>102</v>
      </c>
      <c r="U52" s="9" t="s">
        <v>8</v>
      </c>
      <c r="V52" s="9" t="s">
        <v>103</v>
      </c>
      <c r="W52" s="9" t="s">
        <v>21</v>
      </c>
      <c r="X52" s="9" t="s">
        <v>104</v>
      </c>
      <c r="Y52" s="9" t="s">
        <v>90</v>
      </c>
      <c r="Z52" s="9" t="s">
        <v>105</v>
      </c>
      <c r="AA52" s="9" t="s">
        <v>91</v>
      </c>
      <c r="AB52" s="9" t="s">
        <v>87</v>
      </c>
      <c r="AC52" s="9" t="s">
        <v>383</v>
      </c>
      <c r="AD52" s="10" t="s">
        <v>362</v>
      </c>
      <c r="AE52" s="26"/>
    </row>
    <row r="53" spans="1:31" ht="13.5">
      <c r="A53" s="26"/>
      <c r="B53" s="43" t="s">
        <v>355</v>
      </c>
      <c r="C53" s="116" t="s">
        <v>176</v>
      </c>
      <c r="D53" s="119" t="s">
        <v>154</v>
      </c>
      <c r="E53" s="6" t="s">
        <v>52</v>
      </c>
      <c r="F53" s="6" t="s">
        <v>52</v>
      </c>
      <c r="G53" s="13"/>
      <c r="H53" s="6" t="s">
        <v>52</v>
      </c>
      <c r="I53" s="13"/>
      <c r="J53" s="6" t="s">
        <v>52</v>
      </c>
      <c r="K53" s="6" t="s">
        <v>52</v>
      </c>
      <c r="L53" s="6" t="s">
        <v>52</v>
      </c>
      <c r="M53" s="6" t="s">
        <v>52</v>
      </c>
      <c r="N53" s="6" t="s">
        <v>52</v>
      </c>
      <c r="O53" s="6" t="s">
        <v>52</v>
      </c>
      <c r="P53" s="13"/>
      <c r="Q53" s="13"/>
      <c r="R53" s="6" t="s">
        <v>52</v>
      </c>
      <c r="S53" s="93">
        <f>SUM($E53:$R54)</f>
        <v>0</v>
      </c>
      <c r="T53" s="50">
        <v>3</v>
      </c>
      <c r="U53" s="50">
        <v>7</v>
      </c>
      <c r="V53" s="50">
        <v>13</v>
      </c>
      <c r="W53" s="50">
        <v>22</v>
      </c>
      <c r="X53" s="50">
        <v>35</v>
      </c>
      <c r="Y53" s="50">
        <v>42</v>
      </c>
      <c r="Z53" s="50">
        <v>58</v>
      </c>
      <c r="AA53" s="50">
        <v>76</v>
      </c>
      <c r="AB53" s="50">
        <v>88</v>
      </c>
      <c r="AC53" s="50">
        <v>100</v>
      </c>
      <c r="AD53" s="49">
        <v>130</v>
      </c>
      <c r="AE53" s="26"/>
    </row>
    <row r="54" spans="1:31" ht="24.75" thickBot="1">
      <c r="A54" s="26"/>
      <c r="B54" s="43" t="s">
        <v>355</v>
      </c>
      <c r="C54" s="116" t="s">
        <v>176</v>
      </c>
      <c r="D54" s="121"/>
      <c r="E54" s="7" t="s">
        <v>52</v>
      </c>
      <c r="F54" s="7" t="s">
        <v>52</v>
      </c>
      <c r="G54" s="14"/>
      <c r="H54" s="7" t="s">
        <v>52</v>
      </c>
      <c r="I54" s="14"/>
      <c r="J54" s="7" t="s">
        <v>52</v>
      </c>
      <c r="K54" s="7" t="s">
        <v>52</v>
      </c>
      <c r="L54" s="7" t="s">
        <v>52</v>
      </c>
      <c r="M54" s="7" t="s">
        <v>52</v>
      </c>
      <c r="N54" s="7" t="s">
        <v>52</v>
      </c>
      <c r="O54" s="7" t="s">
        <v>52</v>
      </c>
      <c r="P54" s="14"/>
      <c r="Q54" s="14"/>
      <c r="R54" s="7" t="s">
        <v>52</v>
      </c>
      <c r="S54" s="90"/>
      <c r="T54" s="9" t="s">
        <v>106</v>
      </c>
      <c r="U54" s="9" t="s">
        <v>8</v>
      </c>
      <c r="V54" s="9" t="s">
        <v>107</v>
      </c>
      <c r="W54" s="9" t="s">
        <v>8</v>
      </c>
      <c r="X54" s="9" t="s">
        <v>108</v>
      </c>
      <c r="Y54" s="9" t="s">
        <v>109</v>
      </c>
      <c r="Z54" s="9" t="s">
        <v>89</v>
      </c>
      <c r="AA54" s="9" t="s">
        <v>110</v>
      </c>
      <c r="AB54" s="9" t="s">
        <v>111</v>
      </c>
      <c r="AC54" s="9" t="s">
        <v>384</v>
      </c>
      <c r="AD54" s="10" t="s">
        <v>362</v>
      </c>
      <c r="AE54" s="26"/>
    </row>
    <row r="55" spans="1:31" ht="13.5">
      <c r="A55" s="26"/>
      <c r="B55" s="43" t="s">
        <v>363</v>
      </c>
      <c r="C55" s="116" t="s">
        <v>177</v>
      </c>
      <c r="D55" s="119" t="s">
        <v>155</v>
      </c>
      <c r="E55" s="6" t="s">
        <v>52</v>
      </c>
      <c r="F55" s="13"/>
      <c r="G55" s="6" t="s">
        <v>52</v>
      </c>
      <c r="H55" s="6" t="s">
        <v>52</v>
      </c>
      <c r="I55" s="6" t="s">
        <v>52</v>
      </c>
      <c r="J55" s="6" t="s">
        <v>52</v>
      </c>
      <c r="K55" s="6" t="s">
        <v>52</v>
      </c>
      <c r="L55" s="13"/>
      <c r="M55" s="6" t="s">
        <v>52</v>
      </c>
      <c r="N55" s="6" t="s">
        <v>52</v>
      </c>
      <c r="O55" s="6" t="s">
        <v>52</v>
      </c>
      <c r="P55" s="6" t="s">
        <v>52</v>
      </c>
      <c r="Q55" s="6" t="s">
        <v>52</v>
      </c>
      <c r="R55" s="13"/>
      <c r="S55" s="93">
        <f>SUM($E55:$R56)</f>
        <v>0</v>
      </c>
      <c r="T55" s="50">
        <v>3</v>
      </c>
      <c r="U55" s="50">
        <v>7</v>
      </c>
      <c r="V55" s="50">
        <v>13</v>
      </c>
      <c r="W55" s="50">
        <v>22</v>
      </c>
      <c r="X55" s="50">
        <v>35</v>
      </c>
      <c r="Y55" s="50">
        <v>42</v>
      </c>
      <c r="Z55" s="50">
        <v>58</v>
      </c>
      <c r="AA55" s="50">
        <v>76</v>
      </c>
      <c r="AB55" s="50">
        <v>88</v>
      </c>
      <c r="AC55" s="50">
        <v>100</v>
      </c>
      <c r="AD55" s="49">
        <v>130</v>
      </c>
      <c r="AE55" s="26"/>
    </row>
    <row r="56" spans="1:31" ht="24.75" thickBot="1">
      <c r="A56" s="26"/>
      <c r="B56" s="43" t="s">
        <v>363</v>
      </c>
      <c r="C56" s="116" t="s">
        <v>177</v>
      </c>
      <c r="D56" s="121"/>
      <c r="E56" s="7" t="s">
        <v>52</v>
      </c>
      <c r="F56" s="14"/>
      <c r="G56" s="7" t="s">
        <v>52</v>
      </c>
      <c r="H56" s="7" t="s">
        <v>52</v>
      </c>
      <c r="I56" s="7" t="s">
        <v>52</v>
      </c>
      <c r="J56" s="7" t="s">
        <v>52</v>
      </c>
      <c r="K56" s="7" t="s">
        <v>52</v>
      </c>
      <c r="L56" s="14"/>
      <c r="M56" s="7" t="s">
        <v>52</v>
      </c>
      <c r="N56" s="7" t="s">
        <v>52</v>
      </c>
      <c r="O56" s="7" t="s">
        <v>52</v>
      </c>
      <c r="P56" s="7" t="s">
        <v>52</v>
      </c>
      <c r="Q56" s="7" t="s">
        <v>52</v>
      </c>
      <c r="R56" s="14"/>
      <c r="S56" s="90"/>
      <c r="T56" s="9" t="s">
        <v>90</v>
      </c>
      <c r="U56" s="9" t="s">
        <v>22</v>
      </c>
      <c r="V56" s="9" t="s">
        <v>112</v>
      </c>
      <c r="W56" s="9" t="s">
        <v>13</v>
      </c>
      <c r="X56" s="9" t="s">
        <v>113</v>
      </c>
      <c r="Y56" s="9" t="s">
        <v>112</v>
      </c>
      <c r="Z56" s="9" t="s">
        <v>87</v>
      </c>
      <c r="AA56" s="9" t="s">
        <v>114</v>
      </c>
      <c r="AB56" s="9" t="s">
        <v>88</v>
      </c>
      <c r="AC56" s="9" t="s">
        <v>385</v>
      </c>
      <c r="AD56" s="10" t="s">
        <v>362</v>
      </c>
      <c r="AE56" s="26"/>
    </row>
    <row r="57" spans="1:31" ht="13.5">
      <c r="A57" s="26"/>
      <c r="B57" s="43" t="s">
        <v>156</v>
      </c>
      <c r="C57" s="116" t="s">
        <v>178</v>
      </c>
      <c r="D57" s="119" t="s">
        <v>179</v>
      </c>
      <c r="E57" s="6" t="s">
        <v>52</v>
      </c>
      <c r="F57" s="13"/>
      <c r="G57" s="6" t="s">
        <v>52</v>
      </c>
      <c r="H57" s="6" t="s">
        <v>52</v>
      </c>
      <c r="I57" s="6" t="s">
        <v>52</v>
      </c>
      <c r="J57" s="6" t="s">
        <v>52</v>
      </c>
      <c r="K57" s="6" t="s">
        <v>52</v>
      </c>
      <c r="L57" s="13"/>
      <c r="M57" s="6" t="s">
        <v>52</v>
      </c>
      <c r="N57" s="6" t="s">
        <v>52</v>
      </c>
      <c r="O57" s="6" t="s">
        <v>52</v>
      </c>
      <c r="P57" s="13"/>
      <c r="Q57" s="6" t="s">
        <v>52</v>
      </c>
      <c r="R57" s="6" t="s">
        <v>52</v>
      </c>
      <c r="S57" s="93">
        <f>SUM($E57:$R58)</f>
        <v>0</v>
      </c>
      <c r="T57" s="50">
        <v>3</v>
      </c>
      <c r="U57" s="50">
        <v>7</v>
      </c>
      <c r="V57" s="50">
        <v>13</v>
      </c>
      <c r="W57" s="50">
        <v>21</v>
      </c>
      <c r="X57" s="50">
        <v>31</v>
      </c>
      <c r="Y57" s="50">
        <v>44</v>
      </c>
      <c r="Z57" s="50">
        <v>57</v>
      </c>
      <c r="AA57" s="50">
        <v>70</v>
      </c>
      <c r="AB57" s="50">
        <v>84</v>
      </c>
      <c r="AC57" s="50">
        <v>100</v>
      </c>
      <c r="AD57" s="49">
        <v>130</v>
      </c>
      <c r="AE57" s="26"/>
    </row>
    <row r="58" spans="1:31" ht="24.75" thickBot="1">
      <c r="A58" s="26"/>
      <c r="B58" s="43" t="s">
        <v>156</v>
      </c>
      <c r="C58" s="116" t="s">
        <v>178</v>
      </c>
      <c r="D58" s="121"/>
      <c r="E58" s="7" t="s">
        <v>52</v>
      </c>
      <c r="F58" s="14"/>
      <c r="G58" s="7" t="s">
        <v>52</v>
      </c>
      <c r="H58" s="7" t="s">
        <v>52</v>
      </c>
      <c r="I58" s="7" t="s">
        <v>52</v>
      </c>
      <c r="J58" s="7" t="s">
        <v>52</v>
      </c>
      <c r="K58" s="7" t="s">
        <v>52</v>
      </c>
      <c r="L58" s="14"/>
      <c r="M58" s="7" t="s">
        <v>52</v>
      </c>
      <c r="N58" s="7" t="s">
        <v>52</v>
      </c>
      <c r="O58" s="7" t="s">
        <v>52</v>
      </c>
      <c r="P58" s="14"/>
      <c r="Q58" s="7" t="s">
        <v>52</v>
      </c>
      <c r="R58" s="7" t="s">
        <v>52</v>
      </c>
      <c r="S58" s="90"/>
      <c r="T58" s="9" t="s">
        <v>96</v>
      </c>
      <c r="U58" s="9" t="s">
        <v>23</v>
      </c>
      <c r="V58" s="9" t="s">
        <v>97</v>
      </c>
      <c r="W58" s="9" t="s">
        <v>26</v>
      </c>
      <c r="X58" s="9" t="s">
        <v>115</v>
      </c>
      <c r="Y58" s="9" t="s">
        <v>116</v>
      </c>
      <c r="Z58" s="9" t="s">
        <v>96</v>
      </c>
      <c r="AA58" s="9" t="s">
        <v>117</v>
      </c>
      <c r="AB58" s="9" t="s">
        <v>118</v>
      </c>
      <c r="AC58" s="9" t="s">
        <v>386</v>
      </c>
      <c r="AD58" s="10" t="s">
        <v>362</v>
      </c>
      <c r="AE58" s="26"/>
    </row>
    <row r="59" spans="1:31" ht="13.5">
      <c r="A59" s="26"/>
      <c r="B59" s="43" t="s">
        <v>157</v>
      </c>
      <c r="C59" s="116" t="s">
        <v>180</v>
      </c>
      <c r="D59" s="119" t="s">
        <v>158</v>
      </c>
      <c r="E59" s="6" t="s">
        <v>52</v>
      </c>
      <c r="F59" s="13"/>
      <c r="G59" s="6" t="s">
        <v>52</v>
      </c>
      <c r="H59" s="13"/>
      <c r="I59" s="6" t="s">
        <v>52</v>
      </c>
      <c r="J59" s="13"/>
      <c r="K59" s="6" t="s">
        <v>52</v>
      </c>
      <c r="L59" s="6" t="s">
        <v>52</v>
      </c>
      <c r="M59" s="6" t="s">
        <v>52</v>
      </c>
      <c r="N59" s="6" t="s">
        <v>52</v>
      </c>
      <c r="O59" s="6" t="s">
        <v>52</v>
      </c>
      <c r="P59" s="6" t="s">
        <v>52</v>
      </c>
      <c r="Q59" s="6" t="s">
        <v>52</v>
      </c>
      <c r="R59" s="6" t="s">
        <v>52</v>
      </c>
      <c r="S59" s="93">
        <f>SUM($E59:$R60)</f>
        <v>0</v>
      </c>
      <c r="T59" s="50">
        <v>3</v>
      </c>
      <c r="U59" s="50">
        <v>7</v>
      </c>
      <c r="V59" s="50">
        <v>13</v>
      </c>
      <c r="W59" s="50">
        <v>22</v>
      </c>
      <c r="X59" s="50">
        <v>35</v>
      </c>
      <c r="Y59" s="50">
        <v>42</v>
      </c>
      <c r="Z59" s="50">
        <v>58</v>
      </c>
      <c r="AA59" s="50">
        <v>76</v>
      </c>
      <c r="AB59" s="50">
        <v>88</v>
      </c>
      <c r="AC59" s="50">
        <v>100</v>
      </c>
      <c r="AD59" s="49">
        <v>130</v>
      </c>
      <c r="AE59" s="26"/>
    </row>
    <row r="60" spans="1:31" ht="24.75" thickBot="1">
      <c r="A60" s="26"/>
      <c r="B60" s="43" t="s">
        <v>157</v>
      </c>
      <c r="C60" s="116" t="s">
        <v>180</v>
      </c>
      <c r="D60" s="121"/>
      <c r="E60" s="7" t="s">
        <v>52</v>
      </c>
      <c r="F60" s="14"/>
      <c r="G60" s="7" t="s">
        <v>52</v>
      </c>
      <c r="H60" s="14"/>
      <c r="I60" s="7" t="s">
        <v>52</v>
      </c>
      <c r="J60" s="14"/>
      <c r="K60" s="7" t="s">
        <v>52</v>
      </c>
      <c r="L60" s="7" t="s">
        <v>52</v>
      </c>
      <c r="M60" s="7" t="s">
        <v>52</v>
      </c>
      <c r="N60" s="7" t="s">
        <v>52</v>
      </c>
      <c r="O60" s="7" t="s">
        <v>52</v>
      </c>
      <c r="P60" s="7" t="s">
        <v>52</v>
      </c>
      <c r="Q60" s="7" t="s">
        <v>52</v>
      </c>
      <c r="R60" s="7" t="s">
        <v>52</v>
      </c>
      <c r="S60" s="90"/>
      <c r="T60" s="9" t="s">
        <v>90</v>
      </c>
      <c r="U60" s="9" t="s">
        <v>24</v>
      </c>
      <c r="V60" s="9" t="s">
        <v>86</v>
      </c>
      <c r="W60" s="9" t="s">
        <v>27</v>
      </c>
      <c r="X60" s="9" t="s">
        <v>87</v>
      </c>
      <c r="Y60" s="9" t="s">
        <v>119</v>
      </c>
      <c r="Z60" s="9" t="s">
        <v>120</v>
      </c>
      <c r="AA60" s="9" t="s">
        <v>121</v>
      </c>
      <c r="AB60" s="9" t="s">
        <v>88</v>
      </c>
      <c r="AC60" s="9" t="s">
        <v>387</v>
      </c>
      <c r="AD60" s="10" t="s">
        <v>362</v>
      </c>
      <c r="AE60" s="26"/>
    </row>
    <row r="61" spans="1:31" ht="13.5">
      <c r="A61" s="26"/>
      <c r="B61" s="43" t="s">
        <v>356</v>
      </c>
      <c r="C61" s="116" t="s">
        <v>181</v>
      </c>
      <c r="D61" s="119" t="s">
        <v>159</v>
      </c>
      <c r="E61" s="6" t="s">
        <v>52</v>
      </c>
      <c r="F61" s="6" t="s">
        <v>52</v>
      </c>
      <c r="G61" s="6" t="s">
        <v>52</v>
      </c>
      <c r="H61" s="13"/>
      <c r="I61" s="13"/>
      <c r="J61" s="6" t="s">
        <v>52</v>
      </c>
      <c r="K61" s="6" t="s">
        <v>52</v>
      </c>
      <c r="L61" s="6" t="s">
        <v>52</v>
      </c>
      <c r="M61" s="6" t="s">
        <v>52</v>
      </c>
      <c r="N61" s="6" t="s">
        <v>52</v>
      </c>
      <c r="O61" s="6" t="s">
        <v>52</v>
      </c>
      <c r="P61" s="6" t="s">
        <v>52</v>
      </c>
      <c r="Q61" s="13"/>
      <c r="R61" s="6" t="s">
        <v>52</v>
      </c>
      <c r="S61" s="93">
        <f>SUM($E61:$R62)</f>
        <v>0</v>
      </c>
      <c r="T61" s="50">
        <v>3</v>
      </c>
      <c r="U61" s="50">
        <v>7</v>
      </c>
      <c r="V61" s="50">
        <v>13</v>
      </c>
      <c r="W61" s="50">
        <v>22</v>
      </c>
      <c r="X61" s="50">
        <v>35</v>
      </c>
      <c r="Y61" s="50">
        <v>42</v>
      </c>
      <c r="Z61" s="50">
        <v>58</v>
      </c>
      <c r="AA61" s="50">
        <v>76</v>
      </c>
      <c r="AB61" s="50">
        <v>88</v>
      </c>
      <c r="AC61" s="50">
        <v>100</v>
      </c>
      <c r="AD61" s="49">
        <v>130</v>
      </c>
      <c r="AE61" s="26"/>
    </row>
    <row r="62" spans="1:31" ht="24.75" thickBot="1">
      <c r="A62" s="26"/>
      <c r="B62" s="43" t="s">
        <v>356</v>
      </c>
      <c r="C62" s="116" t="s">
        <v>181</v>
      </c>
      <c r="D62" s="121"/>
      <c r="E62" s="7" t="s">
        <v>52</v>
      </c>
      <c r="F62" s="7" t="s">
        <v>52</v>
      </c>
      <c r="G62" s="7" t="s">
        <v>52</v>
      </c>
      <c r="H62" s="14"/>
      <c r="I62" s="14"/>
      <c r="J62" s="7" t="s">
        <v>52</v>
      </c>
      <c r="K62" s="7" t="s">
        <v>52</v>
      </c>
      <c r="L62" s="7" t="s">
        <v>52</v>
      </c>
      <c r="M62" s="7" t="s">
        <v>52</v>
      </c>
      <c r="N62" s="7" t="s">
        <v>52</v>
      </c>
      <c r="O62" s="7" t="s">
        <v>52</v>
      </c>
      <c r="P62" s="7" t="s">
        <v>52</v>
      </c>
      <c r="Q62" s="14"/>
      <c r="R62" s="7" t="s">
        <v>52</v>
      </c>
      <c r="S62" s="90"/>
      <c r="T62" s="9" t="s">
        <v>122</v>
      </c>
      <c r="U62" s="9" t="s">
        <v>8</v>
      </c>
      <c r="V62" s="9" t="s">
        <v>123</v>
      </c>
      <c r="W62" s="9" t="s">
        <v>13</v>
      </c>
      <c r="X62" s="9" t="s">
        <v>124</v>
      </c>
      <c r="Y62" s="9" t="s">
        <v>89</v>
      </c>
      <c r="Z62" s="9" t="s">
        <v>125</v>
      </c>
      <c r="AA62" s="9" t="s">
        <v>91</v>
      </c>
      <c r="AB62" s="9" t="s">
        <v>89</v>
      </c>
      <c r="AC62" s="9" t="s">
        <v>388</v>
      </c>
      <c r="AD62" s="10" t="s">
        <v>362</v>
      </c>
      <c r="AE62" s="26"/>
    </row>
    <row r="63" spans="1:31" ht="13.5">
      <c r="A63" s="26"/>
      <c r="B63" s="43" t="s">
        <v>160</v>
      </c>
      <c r="C63" s="116" t="s">
        <v>182</v>
      </c>
      <c r="D63" s="119" t="s">
        <v>161</v>
      </c>
      <c r="E63" s="6" t="s">
        <v>52</v>
      </c>
      <c r="F63" s="6" t="s">
        <v>52</v>
      </c>
      <c r="G63" s="6" t="s">
        <v>52</v>
      </c>
      <c r="H63" s="13"/>
      <c r="I63" s="6" t="s">
        <v>52</v>
      </c>
      <c r="J63" s="13"/>
      <c r="K63" s="6" t="s">
        <v>52</v>
      </c>
      <c r="L63" s="6" t="s">
        <v>52</v>
      </c>
      <c r="M63" s="6" t="s">
        <v>52</v>
      </c>
      <c r="N63" s="6" t="s">
        <v>52</v>
      </c>
      <c r="O63" s="6" t="s">
        <v>52</v>
      </c>
      <c r="P63" s="13"/>
      <c r="Q63" s="6" t="s">
        <v>52</v>
      </c>
      <c r="R63" s="6" t="s">
        <v>52</v>
      </c>
      <c r="S63" s="93">
        <f>SUM($E63:$R64)</f>
        <v>0</v>
      </c>
      <c r="T63" s="50">
        <v>3</v>
      </c>
      <c r="U63" s="50">
        <v>7</v>
      </c>
      <c r="V63" s="50">
        <v>13</v>
      </c>
      <c r="W63" s="50">
        <v>22</v>
      </c>
      <c r="X63" s="50">
        <v>35</v>
      </c>
      <c r="Y63" s="50">
        <v>42</v>
      </c>
      <c r="Z63" s="50">
        <v>58</v>
      </c>
      <c r="AA63" s="50">
        <v>76</v>
      </c>
      <c r="AB63" s="50">
        <v>88</v>
      </c>
      <c r="AC63" s="50">
        <v>100</v>
      </c>
      <c r="AD63" s="49">
        <v>130</v>
      </c>
      <c r="AE63" s="26"/>
    </row>
    <row r="64" spans="1:31" ht="24.75" thickBot="1">
      <c r="A64" s="26"/>
      <c r="B64" s="43" t="s">
        <v>160</v>
      </c>
      <c r="C64" s="116" t="s">
        <v>182</v>
      </c>
      <c r="D64" s="121"/>
      <c r="E64" s="7" t="s">
        <v>52</v>
      </c>
      <c r="F64" s="7" t="s">
        <v>52</v>
      </c>
      <c r="G64" s="7" t="s">
        <v>52</v>
      </c>
      <c r="H64" s="14"/>
      <c r="I64" s="7" t="s">
        <v>52</v>
      </c>
      <c r="J64" s="14"/>
      <c r="K64" s="7" t="s">
        <v>52</v>
      </c>
      <c r="L64" s="7" t="s">
        <v>52</v>
      </c>
      <c r="M64" s="7" t="s">
        <v>52</v>
      </c>
      <c r="N64" s="7" t="s">
        <v>52</v>
      </c>
      <c r="O64" s="7" t="s">
        <v>52</v>
      </c>
      <c r="P64" s="14"/>
      <c r="Q64" s="7" t="s">
        <v>52</v>
      </c>
      <c r="R64" s="7" t="s">
        <v>52</v>
      </c>
      <c r="S64" s="90"/>
      <c r="T64" s="9" t="s">
        <v>89</v>
      </c>
      <c r="U64" s="9" t="s">
        <v>28</v>
      </c>
      <c r="V64" s="9" t="s">
        <v>91</v>
      </c>
      <c r="W64" s="9" t="s">
        <v>31</v>
      </c>
      <c r="X64" s="9" t="s">
        <v>90</v>
      </c>
      <c r="Y64" s="9" t="s">
        <v>126</v>
      </c>
      <c r="Z64" s="9" t="s">
        <v>127</v>
      </c>
      <c r="AA64" s="9" t="s">
        <v>128</v>
      </c>
      <c r="AB64" s="9" t="s">
        <v>87</v>
      </c>
      <c r="AC64" s="9" t="s">
        <v>389</v>
      </c>
      <c r="AD64" s="10" t="s">
        <v>362</v>
      </c>
      <c r="AE64" s="26"/>
    </row>
    <row r="65" spans="1:31" ht="13.5">
      <c r="A65" s="26"/>
      <c r="B65" s="43" t="s">
        <v>304</v>
      </c>
      <c r="C65" s="116" t="s">
        <v>183</v>
      </c>
      <c r="D65" s="119" t="s">
        <v>184</v>
      </c>
      <c r="E65" s="6" t="s">
        <v>52</v>
      </c>
      <c r="F65" s="6" t="s">
        <v>52</v>
      </c>
      <c r="G65" s="6" t="s">
        <v>52</v>
      </c>
      <c r="H65" s="13"/>
      <c r="I65" s="13"/>
      <c r="J65" s="6" t="s">
        <v>52</v>
      </c>
      <c r="K65" s="13"/>
      <c r="L65" s="6" t="s">
        <v>52</v>
      </c>
      <c r="M65" s="6" t="s">
        <v>52</v>
      </c>
      <c r="N65" s="13"/>
      <c r="O65" s="6" t="s">
        <v>52</v>
      </c>
      <c r="P65" s="13"/>
      <c r="Q65" s="6" t="s">
        <v>52</v>
      </c>
      <c r="R65" s="6" t="s">
        <v>52</v>
      </c>
      <c r="S65" s="93">
        <f>SUM($E65:$R66)</f>
        <v>0</v>
      </c>
      <c r="T65" s="50">
        <v>3</v>
      </c>
      <c r="U65" s="50">
        <v>7</v>
      </c>
      <c r="V65" s="50">
        <v>12</v>
      </c>
      <c r="W65" s="50">
        <v>18</v>
      </c>
      <c r="X65" s="50">
        <v>25</v>
      </c>
      <c r="Y65" s="50">
        <v>30</v>
      </c>
      <c r="Z65" s="50">
        <v>42</v>
      </c>
      <c r="AA65" s="50">
        <v>60</v>
      </c>
      <c r="AB65" s="50">
        <v>77</v>
      </c>
      <c r="AC65" s="50">
        <v>100</v>
      </c>
      <c r="AD65" s="49">
        <v>130</v>
      </c>
      <c r="AE65" s="26"/>
    </row>
    <row r="66" spans="1:31" ht="24.75" thickBot="1">
      <c r="A66" s="26"/>
      <c r="B66" s="43" t="s">
        <v>304</v>
      </c>
      <c r="C66" s="116" t="s">
        <v>183</v>
      </c>
      <c r="D66" s="121"/>
      <c r="E66" s="7" t="s">
        <v>52</v>
      </c>
      <c r="F66" s="7" t="s">
        <v>52</v>
      </c>
      <c r="G66" s="7" t="s">
        <v>52</v>
      </c>
      <c r="H66" s="14"/>
      <c r="I66" s="14"/>
      <c r="J66" s="7" t="s">
        <v>52</v>
      </c>
      <c r="K66" s="16"/>
      <c r="L66" s="7" t="s">
        <v>52</v>
      </c>
      <c r="M66" s="7" t="s">
        <v>52</v>
      </c>
      <c r="N66" s="14"/>
      <c r="O66" s="7" t="s">
        <v>52</v>
      </c>
      <c r="P66" s="14"/>
      <c r="Q66" s="7" t="s">
        <v>52</v>
      </c>
      <c r="R66" s="7" t="s">
        <v>52</v>
      </c>
      <c r="S66" s="90"/>
      <c r="T66" s="9" t="s">
        <v>129</v>
      </c>
      <c r="U66" s="9" t="s">
        <v>29</v>
      </c>
      <c r="V66" s="9" t="s">
        <v>130</v>
      </c>
      <c r="W66" s="9" t="s">
        <v>32</v>
      </c>
      <c r="X66" s="9" t="s">
        <v>131</v>
      </c>
      <c r="Y66" s="9" t="s">
        <v>132</v>
      </c>
      <c r="Z66" s="9" t="s">
        <v>133</v>
      </c>
      <c r="AA66" s="9" t="s">
        <v>134</v>
      </c>
      <c r="AB66" s="9" t="s">
        <v>135</v>
      </c>
      <c r="AC66" s="9" t="s">
        <v>390</v>
      </c>
      <c r="AD66" s="10" t="s">
        <v>362</v>
      </c>
      <c r="AE66" s="26"/>
    </row>
    <row r="67" spans="1:31" ht="13.5">
      <c r="A67" s="26"/>
      <c r="B67" s="43" t="s">
        <v>364</v>
      </c>
      <c r="C67" s="116" t="s">
        <v>185</v>
      </c>
      <c r="D67" s="119" t="s">
        <v>186</v>
      </c>
      <c r="E67" s="6" t="s">
        <v>52</v>
      </c>
      <c r="F67" s="6" t="s">
        <v>52</v>
      </c>
      <c r="G67" s="6" t="s">
        <v>52</v>
      </c>
      <c r="H67" s="6" t="s">
        <v>52</v>
      </c>
      <c r="I67" s="6" t="s">
        <v>52</v>
      </c>
      <c r="J67" s="6" t="s">
        <v>52</v>
      </c>
      <c r="K67" s="13"/>
      <c r="L67" s="13"/>
      <c r="M67" s="6" t="s">
        <v>52</v>
      </c>
      <c r="N67" s="6" t="s">
        <v>52</v>
      </c>
      <c r="O67" s="6" t="s">
        <v>52</v>
      </c>
      <c r="P67" s="6" t="s">
        <v>52</v>
      </c>
      <c r="Q67" s="6" t="s">
        <v>52</v>
      </c>
      <c r="R67" s="13"/>
      <c r="S67" s="93">
        <f>SUM($E67:$R68)</f>
        <v>0</v>
      </c>
      <c r="T67" s="50">
        <v>3</v>
      </c>
      <c r="U67" s="50">
        <v>7</v>
      </c>
      <c r="V67" s="50">
        <v>13</v>
      </c>
      <c r="W67" s="50">
        <v>22</v>
      </c>
      <c r="X67" s="50">
        <v>35</v>
      </c>
      <c r="Y67" s="50">
        <v>42</v>
      </c>
      <c r="Z67" s="50">
        <v>58</v>
      </c>
      <c r="AA67" s="50">
        <v>76</v>
      </c>
      <c r="AB67" s="50">
        <v>88</v>
      </c>
      <c r="AC67" s="50">
        <v>100</v>
      </c>
      <c r="AD67" s="49">
        <v>130</v>
      </c>
      <c r="AE67" s="26"/>
    </row>
    <row r="68" spans="1:31" ht="24.75" thickBot="1">
      <c r="A68" s="26"/>
      <c r="B68" s="43" t="s">
        <v>364</v>
      </c>
      <c r="C68" s="116" t="s">
        <v>185</v>
      </c>
      <c r="D68" s="121"/>
      <c r="E68" s="7" t="s">
        <v>52</v>
      </c>
      <c r="F68" s="7" t="s">
        <v>52</v>
      </c>
      <c r="G68" s="7" t="s">
        <v>52</v>
      </c>
      <c r="H68" s="7" t="s">
        <v>52</v>
      </c>
      <c r="I68" s="7" t="s">
        <v>52</v>
      </c>
      <c r="J68" s="7" t="s">
        <v>52</v>
      </c>
      <c r="K68" s="16"/>
      <c r="L68" s="14"/>
      <c r="M68" s="7" t="s">
        <v>52</v>
      </c>
      <c r="N68" s="7" t="s">
        <v>52</v>
      </c>
      <c r="O68" s="7" t="s">
        <v>52</v>
      </c>
      <c r="P68" s="7" t="s">
        <v>52</v>
      </c>
      <c r="Q68" s="7" t="s">
        <v>52</v>
      </c>
      <c r="R68" s="14"/>
      <c r="S68" s="90"/>
      <c r="T68" s="9" t="s">
        <v>136</v>
      </c>
      <c r="U68" s="9" t="s">
        <v>38</v>
      </c>
      <c r="V68" s="9" t="s">
        <v>89</v>
      </c>
      <c r="W68" s="9" t="s">
        <v>39</v>
      </c>
      <c r="X68" s="9" t="s">
        <v>91</v>
      </c>
      <c r="Y68" s="9" t="s">
        <v>137</v>
      </c>
      <c r="Z68" s="9" t="s">
        <v>90</v>
      </c>
      <c r="AA68" s="9" t="s">
        <v>138</v>
      </c>
      <c r="AB68" s="9" t="s">
        <v>87</v>
      </c>
      <c r="AC68" s="9" t="s">
        <v>391</v>
      </c>
      <c r="AD68" s="10" t="s">
        <v>362</v>
      </c>
      <c r="AE68" s="26"/>
    </row>
    <row r="69" spans="1:31" ht="13.5">
      <c r="A69" s="26"/>
      <c r="B69" s="43" t="s">
        <v>365</v>
      </c>
      <c r="C69" s="116" t="s">
        <v>187</v>
      </c>
      <c r="D69" s="119" t="s">
        <v>162</v>
      </c>
      <c r="E69" s="6" t="s">
        <v>52</v>
      </c>
      <c r="F69" s="6" t="s">
        <v>52</v>
      </c>
      <c r="G69" s="6" t="s">
        <v>52</v>
      </c>
      <c r="H69" s="6" t="s">
        <v>52</v>
      </c>
      <c r="I69" s="6" t="s">
        <v>52</v>
      </c>
      <c r="J69" s="6" t="s">
        <v>52</v>
      </c>
      <c r="K69" s="6" t="s">
        <v>52</v>
      </c>
      <c r="L69" s="6" t="s">
        <v>52</v>
      </c>
      <c r="M69" s="13"/>
      <c r="N69" s="13"/>
      <c r="O69" s="13"/>
      <c r="P69" s="6" t="s">
        <v>52</v>
      </c>
      <c r="Q69" s="6" t="s">
        <v>52</v>
      </c>
      <c r="R69" s="13"/>
      <c r="S69" s="93">
        <f>SUM($E69:$R70)</f>
        <v>0</v>
      </c>
      <c r="T69" s="50">
        <v>3</v>
      </c>
      <c r="U69" s="50">
        <v>7</v>
      </c>
      <c r="V69" s="50">
        <v>13</v>
      </c>
      <c r="W69" s="50">
        <v>22</v>
      </c>
      <c r="X69" s="50">
        <v>35</v>
      </c>
      <c r="Y69" s="50">
        <v>42</v>
      </c>
      <c r="Z69" s="50">
        <v>58</v>
      </c>
      <c r="AA69" s="50">
        <v>76</v>
      </c>
      <c r="AB69" s="50">
        <v>88</v>
      </c>
      <c r="AC69" s="50">
        <v>100</v>
      </c>
      <c r="AD69" s="49">
        <v>130</v>
      </c>
      <c r="AE69" s="26"/>
    </row>
    <row r="70" spans="1:31" ht="24.75" thickBot="1">
      <c r="A70" s="26"/>
      <c r="B70" s="43" t="s">
        <v>365</v>
      </c>
      <c r="C70" s="116" t="s">
        <v>187</v>
      </c>
      <c r="D70" s="121"/>
      <c r="E70" s="7" t="s">
        <v>52</v>
      </c>
      <c r="F70" s="7" t="s">
        <v>52</v>
      </c>
      <c r="G70" s="7" t="s">
        <v>52</v>
      </c>
      <c r="H70" s="7" t="s">
        <v>52</v>
      </c>
      <c r="I70" s="7" t="s">
        <v>52</v>
      </c>
      <c r="J70" s="7" t="s">
        <v>52</v>
      </c>
      <c r="K70" s="7" t="s">
        <v>52</v>
      </c>
      <c r="L70" s="7" t="s">
        <v>52</v>
      </c>
      <c r="M70" s="14"/>
      <c r="N70" s="14"/>
      <c r="O70" s="14"/>
      <c r="P70" s="7" t="s">
        <v>52</v>
      </c>
      <c r="Q70" s="7" t="s">
        <v>52</v>
      </c>
      <c r="R70" s="14"/>
      <c r="S70" s="90"/>
      <c r="T70" s="9" t="s">
        <v>89</v>
      </c>
      <c r="U70" s="9" t="s">
        <v>40</v>
      </c>
      <c r="V70" s="9" t="s">
        <v>139</v>
      </c>
      <c r="W70" s="9" t="s">
        <v>42</v>
      </c>
      <c r="X70" s="9" t="s">
        <v>90</v>
      </c>
      <c r="Y70" s="9" t="s">
        <v>140</v>
      </c>
      <c r="Z70" s="9" t="s">
        <v>139</v>
      </c>
      <c r="AA70" s="9" t="s">
        <v>141</v>
      </c>
      <c r="AB70" s="9" t="s">
        <v>87</v>
      </c>
      <c r="AC70" s="9" t="s">
        <v>392</v>
      </c>
      <c r="AD70" s="10" t="s">
        <v>362</v>
      </c>
      <c r="AE70" s="26"/>
    </row>
    <row r="71" spans="1:31" ht="13.5">
      <c r="A71" s="26"/>
      <c r="B71" s="43" t="s">
        <v>366</v>
      </c>
      <c r="C71" s="116" t="s">
        <v>188</v>
      </c>
      <c r="D71" s="119" t="s">
        <v>189</v>
      </c>
      <c r="E71" s="6" t="s">
        <v>52</v>
      </c>
      <c r="F71" s="6" t="s">
        <v>52</v>
      </c>
      <c r="G71" s="6" t="s">
        <v>52</v>
      </c>
      <c r="H71" s="6" t="s">
        <v>52</v>
      </c>
      <c r="I71" s="6" t="s">
        <v>52</v>
      </c>
      <c r="J71" s="6" t="s">
        <v>52</v>
      </c>
      <c r="K71" s="6" t="s">
        <v>52</v>
      </c>
      <c r="L71" s="6" t="s">
        <v>52</v>
      </c>
      <c r="M71" s="6" t="s">
        <v>52</v>
      </c>
      <c r="N71" s="13"/>
      <c r="O71" s="13"/>
      <c r="P71" s="6" t="s">
        <v>52</v>
      </c>
      <c r="Q71" s="6" t="s">
        <v>52</v>
      </c>
      <c r="R71" s="13"/>
      <c r="S71" s="93">
        <f>SUM($E71:$R72)</f>
        <v>0</v>
      </c>
      <c r="T71" s="50">
        <v>3</v>
      </c>
      <c r="U71" s="50">
        <v>7</v>
      </c>
      <c r="V71" s="50">
        <v>13</v>
      </c>
      <c r="W71" s="50">
        <v>22</v>
      </c>
      <c r="X71" s="50">
        <v>35</v>
      </c>
      <c r="Y71" s="50">
        <v>42</v>
      </c>
      <c r="Z71" s="50">
        <v>58</v>
      </c>
      <c r="AA71" s="50">
        <v>76</v>
      </c>
      <c r="AB71" s="50">
        <v>88</v>
      </c>
      <c r="AC71" s="50">
        <v>100</v>
      </c>
      <c r="AD71" s="49">
        <v>130</v>
      </c>
      <c r="AE71" s="26"/>
    </row>
    <row r="72" spans="1:31" ht="24.75" thickBot="1">
      <c r="A72" s="26"/>
      <c r="B72" s="43" t="s">
        <v>366</v>
      </c>
      <c r="C72" s="116" t="s">
        <v>188</v>
      </c>
      <c r="D72" s="121"/>
      <c r="E72" s="7" t="s">
        <v>52</v>
      </c>
      <c r="F72" s="7" t="s">
        <v>52</v>
      </c>
      <c r="G72" s="7" t="s">
        <v>52</v>
      </c>
      <c r="H72" s="7" t="s">
        <v>52</v>
      </c>
      <c r="I72" s="7" t="s">
        <v>52</v>
      </c>
      <c r="J72" s="7" t="s">
        <v>52</v>
      </c>
      <c r="K72" s="7" t="s">
        <v>52</v>
      </c>
      <c r="L72" s="7" t="s">
        <v>52</v>
      </c>
      <c r="M72" s="7" t="s">
        <v>52</v>
      </c>
      <c r="N72" s="14"/>
      <c r="O72" s="14"/>
      <c r="P72" s="7" t="s">
        <v>52</v>
      </c>
      <c r="Q72" s="7" t="s">
        <v>52</v>
      </c>
      <c r="R72" s="14"/>
      <c r="S72" s="90"/>
      <c r="T72" s="9" t="s">
        <v>142</v>
      </c>
      <c r="U72" s="9" t="s">
        <v>8</v>
      </c>
      <c r="V72" s="9" t="s">
        <v>143</v>
      </c>
      <c r="W72" s="9" t="s">
        <v>8</v>
      </c>
      <c r="X72" s="9" t="s">
        <v>144</v>
      </c>
      <c r="Y72" s="9" t="s">
        <v>145</v>
      </c>
      <c r="Z72" s="9" t="s">
        <v>146</v>
      </c>
      <c r="AA72" s="9" t="s">
        <v>89</v>
      </c>
      <c r="AB72" s="9" t="s">
        <v>147</v>
      </c>
      <c r="AC72" s="9" t="s">
        <v>393</v>
      </c>
      <c r="AD72" s="10" t="s">
        <v>362</v>
      </c>
      <c r="AE72" s="26"/>
    </row>
    <row r="73" spans="1:31" ht="14.25" thickBot="1">
      <c r="A73" s="26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  <c r="AE73" s="26"/>
    </row>
    <row r="74" spans="1:31" ht="26.2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</sheetData>
  <sheetProtection password="EFEB" sheet="1" formatCells="0" autoFilter="0"/>
  <autoFilter ref="B12:C72"/>
  <mergeCells count="75">
    <mergeCell ref="T12:AD12"/>
    <mergeCell ref="U10:W10"/>
    <mergeCell ref="X10:Z10"/>
    <mergeCell ref="S29:S30"/>
    <mergeCell ref="D39:D40"/>
    <mergeCell ref="S39:S40"/>
    <mergeCell ref="C2:C11"/>
    <mergeCell ref="U8:AD8"/>
    <mergeCell ref="U4:AD6"/>
    <mergeCell ref="U7:AD7"/>
    <mergeCell ref="U9:W9"/>
    <mergeCell ref="B2:B11"/>
    <mergeCell ref="S2:S11"/>
    <mergeCell ref="X9:Z9"/>
    <mergeCell ref="U2:AD2"/>
    <mergeCell ref="AA10:AD10"/>
    <mergeCell ref="D13:D14"/>
    <mergeCell ref="S13:S14"/>
    <mergeCell ref="D15:D16"/>
    <mergeCell ref="D12:R12"/>
    <mergeCell ref="D19:D20"/>
    <mergeCell ref="S19:S20"/>
    <mergeCell ref="D21:D22"/>
    <mergeCell ref="S21:S22"/>
    <mergeCell ref="D23:D24"/>
    <mergeCell ref="S23:S24"/>
    <mergeCell ref="S57:S58"/>
    <mergeCell ref="D27:D28"/>
    <mergeCell ref="D33:D34"/>
    <mergeCell ref="S33:S34"/>
    <mergeCell ref="D29:D30"/>
    <mergeCell ref="D55:D56"/>
    <mergeCell ref="D47:D48"/>
    <mergeCell ref="D49:D50"/>
    <mergeCell ref="D51:D52"/>
    <mergeCell ref="D37:D38"/>
    <mergeCell ref="D59:D60"/>
    <mergeCell ref="D61:D62"/>
    <mergeCell ref="D31:D32"/>
    <mergeCell ref="S31:S32"/>
    <mergeCell ref="D35:D36"/>
    <mergeCell ref="S35:S36"/>
    <mergeCell ref="D43:D44"/>
    <mergeCell ref="D45:D46"/>
    <mergeCell ref="S37:S38"/>
    <mergeCell ref="S55:S56"/>
    <mergeCell ref="D71:D72"/>
    <mergeCell ref="S41:S42"/>
    <mergeCell ref="S43:S44"/>
    <mergeCell ref="S45:S46"/>
    <mergeCell ref="S47:S48"/>
    <mergeCell ref="S49:S50"/>
    <mergeCell ref="S51:S52"/>
    <mergeCell ref="D57:D58"/>
    <mergeCell ref="D41:D42"/>
    <mergeCell ref="D63:D64"/>
    <mergeCell ref="AA9:AD9"/>
    <mergeCell ref="S67:S68"/>
    <mergeCell ref="S53:S54"/>
    <mergeCell ref="S27:S28"/>
    <mergeCell ref="D25:D26"/>
    <mergeCell ref="S25:S26"/>
    <mergeCell ref="S15:S16"/>
    <mergeCell ref="D17:D18"/>
    <mergeCell ref="D53:D54"/>
    <mergeCell ref="S69:S70"/>
    <mergeCell ref="S17:S18"/>
    <mergeCell ref="D67:D68"/>
    <mergeCell ref="S71:S72"/>
    <mergeCell ref="S59:S60"/>
    <mergeCell ref="S61:S62"/>
    <mergeCell ref="S63:S64"/>
    <mergeCell ref="S65:S66"/>
    <mergeCell ref="D65:D66"/>
    <mergeCell ref="D69:D70"/>
  </mergeCells>
  <conditionalFormatting sqref="E11:O11 R11">
    <cfRule type="cellIs" priority="299" dxfId="206" operator="greaterThan" stopIfTrue="1">
      <formula>0</formula>
    </cfRule>
    <cfRule type="cellIs" priority="301" dxfId="207" operator="lessThan" stopIfTrue="1">
      <formula>0</formula>
    </cfRule>
  </conditionalFormatting>
  <conditionalFormatting sqref="S13:S16">
    <cfRule type="cellIs" priority="284" dxfId="207" operator="greaterThan" stopIfTrue="1">
      <formula>130</formula>
    </cfRule>
  </conditionalFormatting>
  <conditionalFormatting sqref="T13:AB13 T47:AB72 U14:V14 X14:Y14 AA14:AB14 W36 Y36 AA36 W16 Y16 AA16:AB16 Y18 AA18:AB18 W20 Y20 AA20 Z22 AB22 W24 Y24 AA24:AB24 W28 Y28 AA28:AB28 W30 Y30 AB30 W32 Y32 AA32:AB32 W42 Y42 AA42:AB42 W44 Y44:Z44 AB44 V46 X46 Z46 AB46 X26 Z26 AB26 X34:Y34 AA34:AB34 Y38 AA38 AD13">
    <cfRule type="cellIs" priority="283" dxfId="206" operator="lessThanOrEqual" stopIfTrue="1">
      <formula>$S13</formula>
    </cfRule>
  </conditionalFormatting>
  <conditionalFormatting sqref="T29:AB29">
    <cfRule type="cellIs" priority="273" dxfId="206" operator="lessThanOrEqual" stopIfTrue="1">
      <formula>$S29</formula>
    </cfRule>
  </conditionalFormatting>
  <conditionalFormatting sqref="U36">
    <cfRule type="cellIs" priority="262" dxfId="206" operator="lessThanOrEqual" stopIfTrue="1">
      <formula>$S36</formula>
    </cfRule>
  </conditionalFormatting>
  <conditionalFormatting sqref="T15:AB15">
    <cfRule type="cellIs" priority="279" dxfId="206" operator="lessThanOrEqual" stopIfTrue="1">
      <formula>$S15</formula>
    </cfRule>
  </conditionalFormatting>
  <conditionalFormatting sqref="T17:AB17">
    <cfRule type="cellIs" priority="278" dxfId="206" operator="lessThanOrEqual" stopIfTrue="1">
      <formula>$S17</formula>
    </cfRule>
  </conditionalFormatting>
  <conditionalFormatting sqref="T19:AB19">
    <cfRule type="cellIs" priority="277" dxfId="206" operator="lessThanOrEqual" stopIfTrue="1">
      <formula>$S19</formula>
    </cfRule>
  </conditionalFormatting>
  <conditionalFormatting sqref="T21:AB21">
    <cfRule type="cellIs" priority="276" dxfId="206" operator="lessThanOrEqual" stopIfTrue="1">
      <formula>$S21</formula>
    </cfRule>
  </conditionalFormatting>
  <conditionalFormatting sqref="T23:AB23">
    <cfRule type="cellIs" priority="275" dxfId="206" operator="lessThanOrEqual" stopIfTrue="1">
      <formula>$S23</formula>
    </cfRule>
  </conditionalFormatting>
  <conditionalFormatting sqref="T27:AB27">
    <cfRule type="cellIs" priority="274" dxfId="206" operator="lessThanOrEqual" stopIfTrue="1">
      <formula>$S27</formula>
    </cfRule>
  </conditionalFormatting>
  <conditionalFormatting sqref="T31:AB31">
    <cfRule type="cellIs" priority="272" dxfId="206" operator="lessThanOrEqual" stopIfTrue="1">
      <formula>$S31</formula>
    </cfRule>
  </conditionalFormatting>
  <conditionalFormatting sqref="T35:AB35">
    <cfRule type="cellIs" priority="271" dxfId="206" operator="lessThanOrEqual" stopIfTrue="1">
      <formula>$S35</formula>
    </cfRule>
  </conditionalFormatting>
  <conditionalFormatting sqref="U16">
    <cfRule type="cellIs" priority="270" dxfId="206" operator="lessThanOrEqual" stopIfTrue="1">
      <formula>$S16</formula>
    </cfRule>
  </conditionalFormatting>
  <conditionalFormatting sqref="U18:V18">
    <cfRule type="cellIs" priority="269" dxfId="206" operator="lessThanOrEqual" stopIfTrue="1">
      <formula>$S18</formula>
    </cfRule>
  </conditionalFormatting>
  <conditionalFormatting sqref="U20">
    <cfRule type="cellIs" priority="268" dxfId="206" operator="lessThanOrEqual" stopIfTrue="1">
      <formula>$S20</formula>
    </cfRule>
  </conditionalFormatting>
  <conditionalFormatting sqref="W22:X22">
    <cfRule type="cellIs" priority="267" dxfId="206" operator="lessThanOrEqual" stopIfTrue="1">
      <formula>$S22</formula>
    </cfRule>
  </conditionalFormatting>
  <conditionalFormatting sqref="U24">
    <cfRule type="cellIs" priority="266" dxfId="206" operator="lessThanOrEqual" stopIfTrue="1">
      <formula>$S24</formula>
    </cfRule>
  </conditionalFormatting>
  <conditionalFormatting sqref="U28">
    <cfRule type="cellIs" priority="265" dxfId="206" operator="lessThanOrEqual" stopIfTrue="1">
      <formula>$S28</formula>
    </cfRule>
  </conditionalFormatting>
  <conditionalFormatting sqref="U30">
    <cfRule type="cellIs" priority="264" dxfId="206" operator="lessThanOrEqual" stopIfTrue="1">
      <formula>$S30</formula>
    </cfRule>
  </conditionalFormatting>
  <conditionalFormatting sqref="U32">
    <cfRule type="cellIs" priority="263" dxfId="206" operator="lessThanOrEqual" stopIfTrue="1">
      <formula>$S32</formula>
    </cfRule>
  </conditionalFormatting>
  <conditionalFormatting sqref="T42:U42">
    <cfRule type="cellIs" priority="260" dxfId="206" operator="lessThanOrEqual" stopIfTrue="1">
      <formula>$S42</formula>
    </cfRule>
  </conditionalFormatting>
  <conditionalFormatting sqref="T41:AB41">
    <cfRule type="cellIs" priority="261" dxfId="206" operator="lessThanOrEqual" stopIfTrue="1">
      <formula>$S41</formula>
    </cfRule>
  </conditionalFormatting>
  <conditionalFormatting sqref="U44">
    <cfRule type="cellIs" priority="258" dxfId="206" operator="lessThanOrEqual" stopIfTrue="1">
      <formula>$S44</formula>
    </cfRule>
  </conditionalFormatting>
  <conditionalFormatting sqref="T43:AB43">
    <cfRule type="cellIs" priority="259" dxfId="206" operator="lessThanOrEqual" stopIfTrue="1">
      <formula>$S43</formula>
    </cfRule>
  </conditionalFormatting>
  <conditionalFormatting sqref="T46">
    <cfRule type="cellIs" priority="256" dxfId="206" operator="lessThanOrEqual" stopIfTrue="1">
      <formula>$S46</formula>
    </cfRule>
  </conditionalFormatting>
  <conditionalFormatting sqref="T45:AB45">
    <cfRule type="cellIs" priority="257" dxfId="206" operator="lessThanOrEqual" stopIfTrue="1">
      <formula>$S45</formula>
    </cfRule>
  </conditionalFormatting>
  <conditionalFormatting sqref="K11">
    <cfRule type="cellIs" priority="248" dxfId="206" operator="greaterThan" stopIfTrue="1">
      <formula>0</formula>
    </cfRule>
    <cfRule type="cellIs" priority="249" dxfId="207" operator="lessThan" stopIfTrue="1">
      <formula>0</formula>
    </cfRule>
  </conditionalFormatting>
  <conditionalFormatting sqref="O11">
    <cfRule type="cellIs" priority="246" dxfId="206" operator="greaterThan" stopIfTrue="1">
      <formula>0</formula>
    </cfRule>
    <cfRule type="cellIs" priority="247" dxfId="207" operator="lessThan" stopIfTrue="1">
      <formula>0</formula>
    </cfRule>
  </conditionalFormatting>
  <conditionalFormatting sqref="T25:AB25">
    <cfRule type="cellIs" priority="244" dxfId="206" operator="lessThanOrEqual" stopIfTrue="1">
      <formula>$S25</formula>
    </cfRule>
  </conditionalFormatting>
  <conditionalFormatting sqref="U26:V26">
    <cfRule type="cellIs" priority="243" dxfId="206" operator="lessThanOrEqual" stopIfTrue="1">
      <formula>$S26</formula>
    </cfRule>
  </conditionalFormatting>
  <conditionalFormatting sqref="T33:AB33">
    <cfRule type="cellIs" priority="241" dxfId="206" operator="lessThanOrEqual" stopIfTrue="1">
      <formula>$S33</formula>
    </cfRule>
  </conditionalFormatting>
  <conditionalFormatting sqref="U34:V34">
    <cfRule type="cellIs" priority="240" dxfId="206" operator="lessThanOrEqual" stopIfTrue="1">
      <formula>$S34</formula>
    </cfRule>
  </conditionalFormatting>
  <conditionalFormatting sqref="V42">
    <cfRule type="cellIs" priority="239" dxfId="206" operator="lessThanOrEqual" stopIfTrue="1">
      <formula>$S42</formula>
    </cfRule>
  </conditionalFormatting>
  <conditionalFormatting sqref="X42">
    <cfRule type="cellIs" priority="235" dxfId="206" operator="lessThanOrEqual" stopIfTrue="1">
      <formula>$S42</formula>
    </cfRule>
  </conditionalFormatting>
  <conditionalFormatting sqref="Z42">
    <cfRule type="cellIs" priority="234" dxfId="206" operator="lessThanOrEqual" stopIfTrue="1">
      <formula>$S42</formula>
    </cfRule>
  </conditionalFormatting>
  <conditionalFormatting sqref="T14">
    <cfRule type="cellIs" priority="228" dxfId="206" operator="lessThanOrEqual" stopIfTrue="1">
      <formula>$S14</formula>
    </cfRule>
  </conditionalFormatting>
  <conditionalFormatting sqref="W14">
    <cfRule type="cellIs" priority="227" dxfId="206" operator="lessThanOrEqual" stopIfTrue="1">
      <formula>$S14</formula>
    </cfRule>
  </conditionalFormatting>
  <conditionalFormatting sqref="Z14">
    <cfRule type="cellIs" priority="226" dxfId="206" operator="lessThanOrEqual" stopIfTrue="1">
      <formula>$S14</formula>
    </cfRule>
  </conditionalFormatting>
  <conditionalFormatting sqref="T16">
    <cfRule type="cellIs" priority="225" dxfId="206" operator="lessThanOrEqual" stopIfTrue="1">
      <formula>$S16</formula>
    </cfRule>
  </conditionalFormatting>
  <conditionalFormatting sqref="V16">
    <cfRule type="cellIs" priority="224" dxfId="206" operator="lessThanOrEqual" stopIfTrue="1">
      <formula>$S16</formula>
    </cfRule>
  </conditionalFormatting>
  <conditionalFormatting sqref="X16">
    <cfRule type="cellIs" priority="223" dxfId="206" operator="lessThanOrEqual" stopIfTrue="1">
      <formula>$S16</formula>
    </cfRule>
  </conditionalFormatting>
  <conditionalFormatting sqref="Z16">
    <cfRule type="cellIs" priority="222" dxfId="206" operator="lessThanOrEqual" stopIfTrue="1">
      <formula>$S16</formula>
    </cfRule>
  </conditionalFormatting>
  <conditionalFormatting sqref="T18">
    <cfRule type="cellIs" priority="220" dxfId="206" operator="lessThanOrEqual" stopIfTrue="1">
      <formula>$S18</formula>
    </cfRule>
  </conditionalFormatting>
  <conditionalFormatting sqref="W18">
    <cfRule type="cellIs" priority="219" dxfId="206" operator="lessThanOrEqual" stopIfTrue="1">
      <formula>$S18</formula>
    </cfRule>
  </conditionalFormatting>
  <conditionalFormatting sqref="X18">
    <cfRule type="cellIs" priority="218" dxfId="206" operator="lessThanOrEqual" stopIfTrue="1">
      <formula>$S18</formula>
    </cfRule>
  </conditionalFormatting>
  <conditionalFormatting sqref="Z18">
    <cfRule type="cellIs" priority="217" dxfId="206" operator="lessThanOrEqual" stopIfTrue="1">
      <formula>$S18</formula>
    </cfRule>
  </conditionalFormatting>
  <conditionalFormatting sqref="T20">
    <cfRule type="cellIs" priority="215" dxfId="206" operator="lessThanOrEqual" stopIfTrue="1">
      <formula>$S20</formula>
    </cfRule>
  </conditionalFormatting>
  <conditionalFormatting sqref="V20">
    <cfRule type="cellIs" priority="214" dxfId="206" operator="lessThanOrEqual" stopIfTrue="1">
      <formula>$S20</formula>
    </cfRule>
  </conditionalFormatting>
  <conditionalFormatting sqref="X20">
    <cfRule type="cellIs" priority="213" dxfId="206" operator="lessThanOrEqual" stopIfTrue="1">
      <formula>$S20</formula>
    </cfRule>
  </conditionalFormatting>
  <conditionalFormatting sqref="Z20">
    <cfRule type="cellIs" priority="212" dxfId="206" operator="lessThanOrEqual" stopIfTrue="1">
      <formula>$S20</formula>
    </cfRule>
  </conditionalFormatting>
  <conditionalFormatting sqref="AB20">
    <cfRule type="cellIs" priority="211" dxfId="206" operator="lessThanOrEqual" stopIfTrue="1">
      <formula>$S20</formula>
    </cfRule>
  </conditionalFormatting>
  <conditionalFormatting sqref="T22">
    <cfRule type="cellIs" priority="209" dxfId="206" operator="lessThanOrEqual" stopIfTrue="1">
      <formula>$S22</formula>
    </cfRule>
  </conditionalFormatting>
  <conditionalFormatting sqref="U22">
    <cfRule type="cellIs" priority="208" dxfId="206" operator="lessThanOrEqual" stopIfTrue="1">
      <formula>$S22</formula>
    </cfRule>
  </conditionalFormatting>
  <conditionalFormatting sqref="V22">
    <cfRule type="cellIs" priority="207" dxfId="206" operator="lessThanOrEqual" stopIfTrue="1">
      <formula>$S22</formula>
    </cfRule>
  </conditionalFormatting>
  <conditionalFormatting sqref="Y22">
    <cfRule type="cellIs" priority="206" dxfId="206" operator="lessThanOrEqual" stopIfTrue="1">
      <formula>$S22</formula>
    </cfRule>
  </conditionalFormatting>
  <conditionalFormatting sqref="AA22">
    <cfRule type="cellIs" priority="205" dxfId="206" operator="lessThanOrEqual" stopIfTrue="1">
      <formula>$S22</formula>
    </cfRule>
  </conditionalFormatting>
  <conditionalFormatting sqref="T24">
    <cfRule type="cellIs" priority="203" dxfId="206" operator="lessThanOrEqual" stopIfTrue="1">
      <formula>$S24</formula>
    </cfRule>
  </conditionalFormatting>
  <conditionalFormatting sqref="V24">
    <cfRule type="cellIs" priority="202" dxfId="206" operator="lessThanOrEqual" stopIfTrue="1">
      <formula>$S24</formula>
    </cfRule>
  </conditionalFormatting>
  <conditionalFormatting sqref="X24">
    <cfRule type="cellIs" priority="201" dxfId="206" operator="lessThanOrEqual" stopIfTrue="1">
      <formula>$S24</formula>
    </cfRule>
  </conditionalFormatting>
  <conditionalFormatting sqref="Z24">
    <cfRule type="cellIs" priority="200" dxfId="206" operator="lessThanOrEqual" stopIfTrue="1">
      <formula>$S24</formula>
    </cfRule>
  </conditionalFormatting>
  <conditionalFormatting sqref="T28">
    <cfRule type="cellIs" priority="198" dxfId="206" operator="lessThanOrEqual" stopIfTrue="1">
      <formula>$S28</formula>
    </cfRule>
  </conditionalFormatting>
  <conditionalFormatting sqref="V28">
    <cfRule type="cellIs" priority="197" dxfId="206" operator="lessThanOrEqual" stopIfTrue="1">
      <formula>$S28</formula>
    </cfRule>
  </conditionalFormatting>
  <conditionalFormatting sqref="X28">
    <cfRule type="cellIs" priority="196" dxfId="206" operator="lessThanOrEqual" stopIfTrue="1">
      <formula>$S28</formula>
    </cfRule>
  </conditionalFormatting>
  <conditionalFormatting sqref="Z28">
    <cfRule type="cellIs" priority="195" dxfId="206" operator="lessThanOrEqual" stopIfTrue="1">
      <formula>$S28</formula>
    </cfRule>
  </conditionalFormatting>
  <conditionalFormatting sqref="T30">
    <cfRule type="cellIs" priority="193" dxfId="206" operator="lessThanOrEqual" stopIfTrue="1">
      <formula>$S30</formula>
    </cfRule>
  </conditionalFormatting>
  <conditionalFormatting sqref="V30">
    <cfRule type="cellIs" priority="192" dxfId="206" operator="lessThanOrEqual" stopIfTrue="1">
      <formula>$S30</formula>
    </cfRule>
  </conditionalFormatting>
  <conditionalFormatting sqref="X30">
    <cfRule type="cellIs" priority="191" dxfId="206" operator="lessThanOrEqual" stopIfTrue="1">
      <formula>$S30</formula>
    </cfRule>
  </conditionalFormatting>
  <conditionalFormatting sqref="Z30">
    <cfRule type="cellIs" priority="190" dxfId="206" operator="lessThanOrEqual" stopIfTrue="1">
      <formula>$S30</formula>
    </cfRule>
  </conditionalFormatting>
  <conditionalFormatting sqref="AA30">
    <cfRule type="cellIs" priority="189" dxfId="206" operator="lessThanOrEqual" stopIfTrue="1">
      <formula>$S30</formula>
    </cfRule>
  </conditionalFormatting>
  <conditionalFormatting sqref="T32">
    <cfRule type="cellIs" priority="187" dxfId="206" operator="lessThanOrEqual" stopIfTrue="1">
      <formula>$S32</formula>
    </cfRule>
  </conditionalFormatting>
  <conditionalFormatting sqref="V32">
    <cfRule type="cellIs" priority="186" dxfId="206" operator="lessThanOrEqual" stopIfTrue="1">
      <formula>$S32</formula>
    </cfRule>
  </conditionalFormatting>
  <conditionalFormatting sqref="X32">
    <cfRule type="cellIs" priority="185" dxfId="206" operator="lessThanOrEqual" stopIfTrue="1">
      <formula>$S32</formula>
    </cfRule>
  </conditionalFormatting>
  <conditionalFormatting sqref="Z32">
    <cfRule type="cellIs" priority="184" dxfId="206" operator="lessThanOrEqual" stopIfTrue="1">
      <formula>$S32</formula>
    </cfRule>
  </conditionalFormatting>
  <conditionalFormatting sqref="T36">
    <cfRule type="cellIs" priority="181" dxfId="206" operator="lessThanOrEqual" stopIfTrue="1">
      <formula>$S36</formula>
    </cfRule>
  </conditionalFormatting>
  <conditionalFormatting sqref="V36">
    <cfRule type="cellIs" priority="180" dxfId="206" operator="lessThanOrEqual" stopIfTrue="1">
      <formula>$S36</formula>
    </cfRule>
  </conditionalFormatting>
  <conditionalFormatting sqref="X36">
    <cfRule type="cellIs" priority="179" dxfId="206" operator="lessThanOrEqual" stopIfTrue="1">
      <formula>$S36</formula>
    </cfRule>
  </conditionalFormatting>
  <conditionalFormatting sqref="Z36">
    <cfRule type="cellIs" priority="178" dxfId="206" operator="lessThanOrEqual" stopIfTrue="1">
      <formula>$S36</formula>
    </cfRule>
  </conditionalFormatting>
  <conditionalFormatting sqref="AB36">
    <cfRule type="cellIs" priority="177" dxfId="206" operator="lessThanOrEqual" stopIfTrue="1">
      <formula>$S36</formula>
    </cfRule>
  </conditionalFormatting>
  <conditionalFormatting sqref="T26">
    <cfRule type="cellIs" priority="174" dxfId="206" operator="lessThanOrEqual" stopIfTrue="1">
      <formula>$S26</formula>
    </cfRule>
  </conditionalFormatting>
  <conditionalFormatting sqref="W26">
    <cfRule type="cellIs" priority="173" dxfId="206" operator="lessThanOrEqual" stopIfTrue="1">
      <formula>$S26</formula>
    </cfRule>
  </conditionalFormatting>
  <conditionalFormatting sqref="Y26">
    <cfRule type="cellIs" priority="172" dxfId="206" operator="lessThanOrEqual" stopIfTrue="1">
      <formula>$S26</formula>
    </cfRule>
  </conditionalFormatting>
  <conditionalFormatting sqref="AA26">
    <cfRule type="cellIs" priority="171" dxfId="206" operator="lessThanOrEqual" stopIfTrue="1">
      <formula>$S26</formula>
    </cfRule>
  </conditionalFormatting>
  <conditionalFormatting sqref="T34">
    <cfRule type="cellIs" priority="169" dxfId="206" operator="lessThanOrEqual" stopIfTrue="1">
      <formula>$S34</formula>
    </cfRule>
  </conditionalFormatting>
  <conditionalFormatting sqref="W34">
    <cfRule type="cellIs" priority="168" dxfId="206" operator="lessThanOrEqual" stopIfTrue="1">
      <formula>$S34</formula>
    </cfRule>
  </conditionalFormatting>
  <conditionalFormatting sqref="Z34">
    <cfRule type="cellIs" priority="167" dxfId="206" operator="lessThanOrEqual" stopIfTrue="1">
      <formula>$S34</formula>
    </cfRule>
  </conditionalFormatting>
  <conditionalFormatting sqref="T44">
    <cfRule type="cellIs" priority="165" dxfId="206" operator="lessThanOrEqual" stopIfTrue="1">
      <formula>$S44</formula>
    </cfRule>
  </conditionalFormatting>
  <conditionalFormatting sqref="V44">
    <cfRule type="cellIs" priority="164" dxfId="206" operator="lessThanOrEqual" stopIfTrue="1">
      <formula>$S44</formula>
    </cfRule>
  </conditionalFormatting>
  <conditionalFormatting sqref="X44">
    <cfRule type="cellIs" priority="163" dxfId="206" operator="lessThanOrEqual" stopIfTrue="1">
      <formula>$S44</formula>
    </cfRule>
  </conditionalFormatting>
  <conditionalFormatting sqref="AA44">
    <cfRule type="cellIs" priority="162" dxfId="206" operator="lessThanOrEqual" stopIfTrue="1">
      <formula>$S44</formula>
    </cfRule>
  </conditionalFormatting>
  <conditionalFormatting sqref="U46">
    <cfRule type="cellIs" priority="160" dxfId="206" operator="lessThanOrEqual" stopIfTrue="1">
      <formula>$S46</formula>
    </cfRule>
  </conditionalFormatting>
  <conditionalFormatting sqref="W46">
    <cfRule type="cellIs" priority="159" dxfId="206" operator="lessThanOrEqual" stopIfTrue="1">
      <formula>$S46</formula>
    </cfRule>
  </conditionalFormatting>
  <conditionalFormatting sqref="Y46">
    <cfRule type="cellIs" priority="158" dxfId="206" operator="lessThanOrEqual" stopIfTrue="1">
      <formula>$S46</formula>
    </cfRule>
  </conditionalFormatting>
  <conditionalFormatting sqref="AA46">
    <cfRule type="cellIs" priority="157" dxfId="206" operator="lessThanOrEqual" stopIfTrue="1">
      <formula>$S46</formula>
    </cfRule>
  </conditionalFormatting>
  <conditionalFormatting sqref="P11">
    <cfRule type="cellIs" priority="154" dxfId="206" operator="greaterThan" stopIfTrue="1">
      <formula>0</formula>
    </cfRule>
    <cfRule type="cellIs" priority="155" dxfId="207" operator="lessThan" stopIfTrue="1">
      <formula>0</formula>
    </cfRule>
  </conditionalFormatting>
  <conditionalFormatting sqref="P11">
    <cfRule type="cellIs" priority="152" dxfId="206" operator="greaterThan" stopIfTrue="1">
      <formula>0</formula>
    </cfRule>
    <cfRule type="cellIs" priority="153" dxfId="207" operator="lessThan" stopIfTrue="1">
      <formula>0</formula>
    </cfRule>
  </conditionalFormatting>
  <conditionalFormatting sqref="W38">
    <cfRule type="cellIs" priority="150" dxfId="206" operator="lessThanOrEqual" stopIfTrue="1">
      <formula>$S38</formula>
    </cfRule>
  </conditionalFormatting>
  <conditionalFormatting sqref="U38">
    <cfRule type="cellIs" priority="148" dxfId="206" operator="lessThanOrEqual" stopIfTrue="1">
      <formula>$S38</formula>
    </cfRule>
  </conditionalFormatting>
  <conditionalFormatting sqref="T37:AB37">
    <cfRule type="cellIs" priority="149" dxfId="206" operator="lessThanOrEqual" stopIfTrue="1">
      <formula>$S37</formula>
    </cfRule>
  </conditionalFormatting>
  <conditionalFormatting sqref="V38">
    <cfRule type="cellIs" priority="146" dxfId="206" operator="lessThanOrEqual" stopIfTrue="1">
      <formula>$S38</formula>
    </cfRule>
  </conditionalFormatting>
  <conditionalFormatting sqref="X38">
    <cfRule type="cellIs" priority="145" dxfId="206" operator="lessThanOrEqual" stopIfTrue="1">
      <formula>$S38</formula>
    </cfRule>
  </conditionalFormatting>
  <conditionalFormatting sqref="Z38">
    <cfRule type="cellIs" priority="144" dxfId="206" operator="lessThanOrEqual" stopIfTrue="1">
      <formula>$S38</formula>
    </cfRule>
  </conditionalFormatting>
  <conditionalFormatting sqref="AB38">
    <cfRule type="cellIs" priority="143" dxfId="206" operator="lessThanOrEqual" stopIfTrue="1">
      <formula>$S38</formula>
    </cfRule>
  </conditionalFormatting>
  <conditionalFormatting sqref="T38">
    <cfRule type="cellIs" priority="141" dxfId="206" operator="lessThanOrEqual" stopIfTrue="1">
      <formula>$S38</formula>
    </cfRule>
  </conditionalFormatting>
  <conditionalFormatting sqref="Q11">
    <cfRule type="cellIs" priority="135" dxfId="206" operator="greaterThan" stopIfTrue="1">
      <formula>0</formula>
    </cfRule>
    <cfRule type="cellIs" priority="136" dxfId="207" operator="lessThan" stopIfTrue="1">
      <formula>0</formula>
    </cfRule>
  </conditionalFormatting>
  <conditionalFormatting sqref="T39:AB39 AD39">
    <cfRule type="cellIs" priority="131" dxfId="206" operator="lessThanOrEqual" stopIfTrue="1">
      <formula>$S39</formula>
    </cfRule>
  </conditionalFormatting>
  <conditionalFormatting sqref="W40">
    <cfRule type="cellIs" priority="121" dxfId="206" operator="lessThanOrEqual" stopIfTrue="1">
      <formula>$S40</formula>
    </cfRule>
  </conditionalFormatting>
  <conditionalFormatting sqref="V40">
    <cfRule type="cellIs" priority="122" dxfId="206" operator="lessThanOrEqual" stopIfTrue="1">
      <formula>$S40</formula>
    </cfRule>
  </conditionalFormatting>
  <conditionalFormatting sqref="U40">
    <cfRule type="cellIs" priority="123" dxfId="206" operator="lessThanOrEqual" stopIfTrue="1">
      <formula>$S40</formula>
    </cfRule>
  </conditionalFormatting>
  <conditionalFormatting sqref="T40">
    <cfRule type="cellIs" priority="124" dxfId="206" operator="lessThanOrEqual" stopIfTrue="1">
      <formula>$S40</formula>
    </cfRule>
  </conditionalFormatting>
  <conditionalFormatting sqref="X40">
    <cfRule type="cellIs" priority="120" dxfId="206" operator="lessThanOrEqual" stopIfTrue="1">
      <formula>$S40</formula>
    </cfRule>
  </conditionalFormatting>
  <conditionalFormatting sqref="Y40">
    <cfRule type="cellIs" priority="119" dxfId="206" operator="lessThanOrEqual" stopIfTrue="1">
      <formula>$S40</formula>
    </cfRule>
  </conditionalFormatting>
  <conditionalFormatting sqref="Z40">
    <cfRule type="cellIs" priority="118" dxfId="206" operator="lessThanOrEqual" stopIfTrue="1">
      <formula>$S40</formula>
    </cfRule>
  </conditionalFormatting>
  <conditionalFormatting sqref="AA40">
    <cfRule type="cellIs" priority="117" dxfId="206" operator="lessThanOrEqual" stopIfTrue="1">
      <formula>$S40</formula>
    </cfRule>
  </conditionalFormatting>
  <conditionalFormatting sqref="AB40">
    <cfRule type="cellIs" priority="116" dxfId="206" operator="lessThanOrEqual" stopIfTrue="1">
      <formula>$S40</formula>
    </cfRule>
  </conditionalFormatting>
  <conditionalFormatting sqref="AD40">
    <cfRule type="cellIs" priority="115" dxfId="206" operator="lessThanOrEqual" stopIfTrue="1">
      <formula>$S40</formula>
    </cfRule>
  </conditionalFormatting>
  <conditionalFormatting sqref="AC13:AC14 AC16 AC18 AC22 AC24 AC28 AC30 AC32 AC42 AC44 AC46:AC72 AC26 AC34">
    <cfRule type="cellIs" priority="80" dxfId="206" operator="lessThanOrEqual" stopIfTrue="1">
      <formula>$S13</formula>
    </cfRule>
  </conditionalFormatting>
  <conditionalFormatting sqref="AC29">
    <cfRule type="cellIs" priority="73" dxfId="206" operator="lessThanOrEqual" stopIfTrue="1">
      <formula>$S29</formula>
    </cfRule>
  </conditionalFormatting>
  <conditionalFormatting sqref="AC15">
    <cfRule type="cellIs" priority="79" dxfId="206" operator="lessThanOrEqual" stopIfTrue="1">
      <formula>$S15</formula>
    </cfRule>
  </conditionalFormatting>
  <conditionalFormatting sqref="AC17">
    <cfRule type="cellIs" priority="78" dxfId="206" operator="lessThanOrEqual" stopIfTrue="1">
      <formula>$S17</formula>
    </cfRule>
  </conditionalFormatting>
  <conditionalFormatting sqref="AC19">
    <cfRule type="cellIs" priority="77" dxfId="206" operator="lessThanOrEqual" stopIfTrue="1">
      <formula>$S19</formula>
    </cfRule>
  </conditionalFormatting>
  <conditionalFormatting sqref="AC21">
    <cfRule type="cellIs" priority="76" dxfId="206" operator="lessThanOrEqual" stopIfTrue="1">
      <formula>$S21</formula>
    </cfRule>
  </conditionalFormatting>
  <conditionalFormatting sqref="AC23">
    <cfRule type="cellIs" priority="75" dxfId="206" operator="lessThanOrEqual" stopIfTrue="1">
      <formula>$S23</formula>
    </cfRule>
  </conditionalFormatting>
  <conditionalFormatting sqref="AC27">
    <cfRule type="cellIs" priority="74" dxfId="206" operator="lessThanOrEqual" stopIfTrue="1">
      <formula>$S27</formula>
    </cfRule>
  </conditionalFormatting>
  <conditionalFormatting sqref="AC31">
    <cfRule type="cellIs" priority="72" dxfId="206" operator="lessThanOrEqual" stopIfTrue="1">
      <formula>$S31</formula>
    </cfRule>
  </conditionalFormatting>
  <conditionalFormatting sqref="AC35">
    <cfRule type="cellIs" priority="71" dxfId="206" operator="lessThanOrEqual" stopIfTrue="1">
      <formula>$S35</formula>
    </cfRule>
  </conditionalFormatting>
  <conditionalFormatting sqref="AC41">
    <cfRule type="cellIs" priority="70" dxfId="206" operator="lessThanOrEqual" stopIfTrue="1">
      <formula>$S41</formula>
    </cfRule>
  </conditionalFormatting>
  <conditionalFormatting sqref="AC43">
    <cfRule type="cellIs" priority="69" dxfId="206" operator="lessThanOrEqual" stopIfTrue="1">
      <formula>$S43</formula>
    </cfRule>
  </conditionalFormatting>
  <conditionalFormatting sqref="AC45">
    <cfRule type="cellIs" priority="68" dxfId="206" operator="lessThanOrEqual" stopIfTrue="1">
      <formula>$S45</formula>
    </cfRule>
  </conditionalFormatting>
  <conditionalFormatting sqref="AC25">
    <cfRule type="cellIs" priority="67" dxfId="206" operator="lessThanOrEqual" stopIfTrue="1">
      <formula>$S25</formula>
    </cfRule>
  </conditionalFormatting>
  <conditionalFormatting sqref="AC33">
    <cfRule type="cellIs" priority="66" dxfId="206" operator="lessThanOrEqual" stopIfTrue="1">
      <formula>$S33</formula>
    </cfRule>
  </conditionalFormatting>
  <conditionalFormatting sqref="AC20">
    <cfRule type="cellIs" priority="65" dxfId="206" operator="lessThanOrEqual" stopIfTrue="1">
      <formula>$S20</formula>
    </cfRule>
  </conditionalFormatting>
  <conditionalFormatting sqref="AC36">
    <cfRule type="cellIs" priority="64" dxfId="206" operator="lessThanOrEqual" stopIfTrue="1">
      <formula>$S36</formula>
    </cfRule>
  </conditionalFormatting>
  <conditionalFormatting sqref="AC37">
    <cfRule type="cellIs" priority="63" dxfId="206" operator="lessThanOrEqual" stopIfTrue="1">
      <formula>$S37</formula>
    </cfRule>
  </conditionalFormatting>
  <conditionalFormatting sqref="AC38">
    <cfRule type="cellIs" priority="62" dxfId="206" operator="lessThanOrEqual" stopIfTrue="1">
      <formula>$S38</formula>
    </cfRule>
  </conditionalFormatting>
  <conditionalFormatting sqref="AC39">
    <cfRule type="cellIs" priority="61" dxfId="206" operator="lessThanOrEqual" stopIfTrue="1">
      <formula>$S39</formula>
    </cfRule>
  </conditionalFormatting>
  <conditionalFormatting sqref="AC40">
    <cfRule type="cellIs" priority="60" dxfId="206" operator="lessThanOrEqual" stopIfTrue="1">
      <formula>$S40</formula>
    </cfRule>
  </conditionalFormatting>
  <conditionalFormatting sqref="AD14">
    <cfRule type="cellIs" priority="59" dxfId="206" operator="lessThanOrEqual" stopIfTrue="1">
      <formula>$S14</formula>
    </cfRule>
  </conditionalFormatting>
  <conditionalFormatting sqref="AD15">
    <cfRule type="cellIs" priority="57" dxfId="206" operator="lessThanOrEqual" stopIfTrue="1">
      <formula>$S15</formula>
    </cfRule>
  </conditionalFormatting>
  <conditionalFormatting sqref="AD16">
    <cfRule type="cellIs" priority="56" dxfId="206" operator="lessThanOrEqual" stopIfTrue="1">
      <formula>$S16</formula>
    </cfRule>
  </conditionalFormatting>
  <conditionalFormatting sqref="AD17">
    <cfRule type="cellIs" priority="55" dxfId="206" operator="lessThanOrEqual" stopIfTrue="1">
      <formula>$S17</formula>
    </cfRule>
  </conditionalFormatting>
  <conditionalFormatting sqref="AD18">
    <cfRule type="cellIs" priority="54" dxfId="206" operator="lessThanOrEqual" stopIfTrue="1">
      <formula>$S18</formula>
    </cfRule>
  </conditionalFormatting>
  <conditionalFormatting sqref="AD19">
    <cfRule type="cellIs" priority="53" dxfId="206" operator="lessThanOrEqual" stopIfTrue="1">
      <formula>$S19</formula>
    </cfRule>
  </conditionalFormatting>
  <conditionalFormatting sqref="AD20">
    <cfRule type="cellIs" priority="52" dxfId="206" operator="lessThanOrEqual" stopIfTrue="1">
      <formula>$S20</formula>
    </cfRule>
  </conditionalFormatting>
  <conditionalFormatting sqref="AD21">
    <cfRule type="cellIs" priority="51" dxfId="206" operator="lessThanOrEqual" stopIfTrue="1">
      <formula>$S21</formula>
    </cfRule>
  </conditionalFormatting>
  <conditionalFormatting sqref="AD22">
    <cfRule type="cellIs" priority="50" dxfId="206" operator="lessThanOrEqual" stopIfTrue="1">
      <formula>$S22</formula>
    </cfRule>
  </conditionalFormatting>
  <conditionalFormatting sqref="AD23">
    <cfRule type="cellIs" priority="49" dxfId="206" operator="lessThanOrEqual" stopIfTrue="1">
      <formula>$S23</formula>
    </cfRule>
  </conditionalFormatting>
  <conditionalFormatting sqref="AD24">
    <cfRule type="cellIs" priority="48" dxfId="206" operator="lessThanOrEqual" stopIfTrue="1">
      <formula>$S24</formula>
    </cfRule>
  </conditionalFormatting>
  <conditionalFormatting sqref="AD25">
    <cfRule type="cellIs" priority="47" dxfId="206" operator="lessThanOrEqual" stopIfTrue="1">
      <formula>$S25</formula>
    </cfRule>
  </conditionalFormatting>
  <conditionalFormatting sqref="AD26">
    <cfRule type="cellIs" priority="46" dxfId="206" operator="lessThanOrEqual" stopIfTrue="1">
      <formula>$S26</formula>
    </cfRule>
  </conditionalFormatting>
  <conditionalFormatting sqref="AD27">
    <cfRule type="cellIs" priority="45" dxfId="206" operator="lessThanOrEqual" stopIfTrue="1">
      <formula>$S27</formula>
    </cfRule>
  </conditionalFormatting>
  <conditionalFormatting sqref="AD28">
    <cfRule type="cellIs" priority="44" dxfId="206" operator="lessThanOrEqual" stopIfTrue="1">
      <formula>$S28</formula>
    </cfRule>
  </conditionalFormatting>
  <conditionalFormatting sqref="AD29">
    <cfRule type="cellIs" priority="43" dxfId="206" operator="lessThanOrEqual" stopIfTrue="1">
      <formula>$S29</formula>
    </cfRule>
  </conditionalFormatting>
  <conditionalFormatting sqref="AD30">
    <cfRule type="cellIs" priority="42" dxfId="206" operator="lessThanOrEqual" stopIfTrue="1">
      <formula>$S30</formula>
    </cfRule>
  </conditionalFormatting>
  <conditionalFormatting sqref="AD31">
    <cfRule type="cellIs" priority="41" dxfId="206" operator="lessThanOrEqual" stopIfTrue="1">
      <formula>$S31</formula>
    </cfRule>
  </conditionalFormatting>
  <conditionalFormatting sqref="AD32">
    <cfRule type="cellIs" priority="40" dxfId="206" operator="lessThanOrEqual" stopIfTrue="1">
      <formula>$S32</formula>
    </cfRule>
  </conditionalFormatting>
  <conditionalFormatting sqref="AD33">
    <cfRule type="cellIs" priority="39" dxfId="206" operator="lessThanOrEqual" stopIfTrue="1">
      <formula>$S33</formula>
    </cfRule>
  </conditionalFormatting>
  <conditionalFormatting sqref="AD34">
    <cfRule type="cellIs" priority="38" dxfId="206" operator="lessThanOrEqual" stopIfTrue="1">
      <formula>$S34</formula>
    </cfRule>
  </conditionalFormatting>
  <conditionalFormatting sqref="AD35">
    <cfRule type="cellIs" priority="37" dxfId="206" operator="lessThanOrEqual" stopIfTrue="1">
      <formula>$S35</formula>
    </cfRule>
  </conditionalFormatting>
  <conditionalFormatting sqref="AD36">
    <cfRule type="cellIs" priority="36" dxfId="206" operator="lessThanOrEqual" stopIfTrue="1">
      <formula>$S36</formula>
    </cfRule>
  </conditionalFormatting>
  <conditionalFormatting sqref="AD37">
    <cfRule type="cellIs" priority="35" dxfId="206" operator="lessThanOrEqual" stopIfTrue="1">
      <formula>$S37</formula>
    </cfRule>
  </conditionalFormatting>
  <conditionalFormatting sqref="AD38">
    <cfRule type="cellIs" priority="34" dxfId="206" operator="lessThanOrEqual" stopIfTrue="1">
      <formula>$S38</formula>
    </cfRule>
  </conditionalFormatting>
  <conditionalFormatting sqref="AD41">
    <cfRule type="cellIs" priority="33" dxfId="206" operator="lessThanOrEqual" stopIfTrue="1">
      <formula>$S41</formula>
    </cfRule>
  </conditionalFormatting>
  <conditionalFormatting sqref="AD42">
    <cfRule type="cellIs" priority="32" dxfId="206" operator="lessThanOrEqual" stopIfTrue="1">
      <formula>$S42</formula>
    </cfRule>
  </conditionalFormatting>
  <conditionalFormatting sqref="AD43">
    <cfRule type="cellIs" priority="31" dxfId="206" operator="lessThanOrEqual" stopIfTrue="1">
      <formula>$S43</formula>
    </cfRule>
  </conditionalFormatting>
  <conditionalFormatting sqref="AD44">
    <cfRule type="cellIs" priority="30" dxfId="206" operator="lessThanOrEqual" stopIfTrue="1">
      <formula>$S44</formula>
    </cfRule>
  </conditionalFormatting>
  <conditionalFormatting sqref="AD45">
    <cfRule type="cellIs" priority="29" dxfId="206" operator="lessThanOrEqual" stopIfTrue="1">
      <formula>$S45</formula>
    </cfRule>
  </conditionalFormatting>
  <conditionalFormatting sqref="AD46">
    <cfRule type="cellIs" priority="28" dxfId="206" operator="lessThanOrEqual" stopIfTrue="1">
      <formula>$S46</formula>
    </cfRule>
  </conditionalFormatting>
  <conditionalFormatting sqref="AD47">
    <cfRule type="cellIs" priority="27" dxfId="206" operator="lessThanOrEqual" stopIfTrue="1">
      <formula>$S47</formula>
    </cfRule>
  </conditionalFormatting>
  <conditionalFormatting sqref="AD48">
    <cfRule type="cellIs" priority="26" dxfId="206" operator="lessThanOrEqual" stopIfTrue="1">
      <formula>$S48</formula>
    </cfRule>
  </conditionalFormatting>
  <conditionalFormatting sqref="AD49">
    <cfRule type="cellIs" priority="25" dxfId="206" operator="lessThanOrEqual" stopIfTrue="1">
      <formula>$S49</formula>
    </cfRule>
  </conditionalFormatting>
  <conditionalFormatting sqref="AD50">
    <cfRule type="cellIs" priority="24" dxfId="206" operator="lessThanOrEqual" stopIfTrue="1">
      <formula>$S50</formula>
    </cfRule>
  </conditionalFormatting>
  <conditionalFormatting sqref="AD51">
    <cfRule type="cellIs" priority="23" dxfId="206" operator="lessThanOrEqual" stopIfTrue="1">
      <formula>$S51</formula>
    </cfRule>
  </conditionalFormatting>
  <conditionalFormatting sqref="AD52">
    <cfRule type="cellIs" priority="22" dxfId="206" operator="lessThanOrEqual" stopIfTrue="1">
      <formula>$S52</formula>
    </cfRule>
  </conditionalFormatting>
  <conditionalFormatting sqref="AD53">
    <cfRule type="cellIs" priority="21" dxfId="206" operator="lessThanOrEqual" stopIfTrue="1">
      <formula>$S53</formula>
    </cfRule>
  </conditionalFormatting>
  <conditionalFormatting sqref="AD54">
    <cfRule type="cellIs" priority="20" dxfId="206" operator="lessThanOrEqual" stopIfTrue="1">
      <formula>$S54</formula>
    </cfRule>
  </conditionalFormatting>
  <conditionalFormatting sqref="AD55">
    <cfRule type="cellIs" priority="19" dxfId="206" operator="lessThanOrEqual" stopIfTrue="1">
      <formula>$S55</formula>
    </cfRule>
  </conditionalFormatting>
  <conditionalFormatting sqref="AD56">
    <cfRule type="cellIs" priority="18" dxfId="206" operator="lessThanOrEqual" stopIfTrue="1">
      <formula>$S56</formula>
    </cfRule>
  </conditionalFormatting>
  <conditionalFormatting sqref="AD57">
    <cfRule type="cellIs" priority="17" dxfId="206" operator="lessThanOrEqual" stopIfTrue="1">
      <formula>$S57</formula>
    </cfRule>
  </conditionalFormatting>
  <conditionalFormatting sqref="AD58">
    <cfRule type="cellIs" priority="16" dxfId="206" operator="lessThanOrEqual" stopIfTrue="1">
      <formula>$S58</formula>
    </cfRule>
  </conditionalFormatting>
  <conditionalFormatting sqref="AD59">
    <cfRule type="cellIs" priority="15" dxfId="206" operator="lessThanOrEqual" stopIfTrue="1">
      <formula>$S59</formula>
    </cfRule>
  </conditionalFormatting>
  <conditionalFormatting sqref="AD60">
    <cfRule type="cellIs" priority="14" dxfId="206" operator="lessThanOrEqual" stopIfTrue="1">
      <formula>$S60</formula>
    </cfRule>
  </conditionalFormatting>
  <conditionalFormatting sqref="AD61">
    <cfRule type="cellIs" priority="13" dxfId="206" operator="lessThanOrEqual" stopIfTrue="1">
      <formula>$S61</formula>
    </cfRule>
  </conditionalFormatting>
  <conditionalFormatting sqref="AD62">
    <cfRule type="cellIs" priority="12" dxfId="206" operator="lessThanOrEqual" stopIfTrue="1">
      <formula>$S62</formula>
    </cfRule>
  </conditionalFormatting>
  <conditionalFormatting sqref="AD63">
    <cfRule type="cellIs" priority="11" dxfId="206" operator="lessThanOrEqual" stopIfTrue="1">
      <formula>$S63</formula>
    </cfRule>
  </conditionalFormatting>
  <conditionalFormatting sqref="AD64">
    <cfRule type="cellIs" priority="10" dxfId="206" operator="lessThanOrEqual" stopIfTrue="1">
      <formula>$S64</formula>
    </cfRule>
  </conditionalFormatting>
  <conditionalFormatting sqref="AD65">
    <cfRule type="cellIs" priority="9" dxfId="206" operator="lessThanOrEqual" stopIfTrue="1">
      <formula>$S65</formula>
    </cfRule>
  </conditionalFormatting>
  <conditionalFormatting sqref="AD66">
    <cfRule type="cellIs" priority="8" dxfId="206" operator="lessThanOrEqual" stopIfTrue="1">
      <formula>$S66</formula>
    </cfRule>
  </conditionalFormatting>
  <conditionalFormatting sqref="AD67">
    <cfRule type="cellIs" priority="7" dxfId="206" operator="lessThanOrEqual" stopIfTrue="1">
      <formula>$S67</formula>
    </cfRule>
  </conditionalFormatting>
  <conditionalFormatting sqref="AD68">
    <cfRule type="cellIs" priority="6" dxfId="206" operator="lessThanOrEqual" stopIfTrue="1">
      <formula>$S68</formula>
    </cfRule>
  </conditionalFormatting>
  <conditionalFormatting sqref="AD69">
    <cfRule type="cellIs" priority="5" dxfId="206" operator="lessThanOrEqual" stopIfTrue="1">
      <formula>$S69</formula>
    </cfRule>
  </conditionalFormatting>
  <conditionalFormatting sqref="AD70">
    <cfRule type="cellIs" priority="4" dxfId="206" operator="lessThanOrEqual" stopIfTrue="1">
      <formula>$S70</formula>
    </cfRule>
  </conditionalFormatting>
  <conditionalFormatting sqref="AD71">
    <cfRule type="cellIs" priority="3" dxfId="206" operator="lessThanOrEqual" stopIfTrue="1">
      <formula>$S71</formula>
    </cfRule>
  </conditionalFormatting>
  <conditionalFormatting sqref="AD72">
    <cfRule type="cellIs" priority="2" dxfId="206" operator="lessThanOrEqual" stopIfTrue="1">
      <formula>$S72</formula>
    </cfRule>
  </conditionalFormatting>
  <conditionalFormatting sqref="S17:S72">
    <cfRule type="cellIs" priority="1" dxfId="207" operator="greaterThan" stopIfTrue="1">
      <formula>130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75" customWidth="1"/>
    <col min="2" max="3" width="5.00390625" style="75" bestFit="1" customWidth="1"/>
    <col min="4" max="4" width="3.421875" style="69" bestFit="1" customWidth="1"/>
    <col min="5" max="5" width="5.28125" style="69" bestFit="1" customWidth="1"/>
    <col min="6" max="6" width="5.00390625" style="68" customWidth="1"/>
    <col min="7" max="8" width="10.00390625" style="68" customWidth="1"/>
    <col min="9" max="9" width="3.28125" style="68" customWidth="1"/>
    <col min="10" max="10" width="5.28125" style="68" bestFit="1" customWidth="1"/>
    <col min="11" max="11" width="5.00390625" style="68" customWidth="1"/>
    <col min="12" max="13" width="10.00390625" style="68" customWidth="1"/>
    <col min="14" max="14" width="9.00390625" style="68" customWidth="1"/>
    <col min="15" max="17" width="5.00390625" style="68" customWidth="1"/>
    <col min="18" max="16384" width="9.00390625" style="68" customWidth="1"/>
  </cols>
  <sheetData>
    <row r="1" spans="1:15" ht="14.25" customHeight="1">
      <c r="A1" s="63" t="s">
        <v>51</v>
      </c>
      <c r="B1" s="64"/>
      <c r="C1" s="64"/>
      <c r="D1" s="65"/>
      <c r="E1" s="65"/>
      <c r="F1" s="66" t="s">
        <v>195</v>
      </c>
      <c r="G1" s="67"/>
      <c r="H1" s="67"/>
      <c r="I1" s="67"/>
      <c r="J1" s="67"/>
      <c r="K1" s="67"/>
      <c r="L1" s="67"/>
      <c r="M1" s="67"/>
      <c r="O1" s="68" t="s">
        <v>237</v>
      </c>
    </row>
    <row r="2" spans="1:17" ht="14.25" customHeight="1">
      <c r="A2" s="20" t="s">
        <v>0</v>
      </c>
      <c r="B2" s="20" t="s">
        <v>1</v>
      </c>
      <c r="C2" s="20" t="s">
        <v>2</v>
      </c>
      <c r="D2" s="65"/>
      <c r="E2" s="68" t="s">
        <v>6</v>
      </c>
      <c r="F2" s="17" t="s">
        <v>0</v>
      </c>
      <c r="G2" s="17" t="s">
        <v>4</v>
      </c>
      <c r="H2" s="17" t="s">
        <v>5</v>
      </c>
      <c r="I2" s="67"/>
      <c r="J2" s="68" t="s">
        <v>7</v>
      </c>
      <c r="K2" s="17" t="s">
        <v>0</v>
      </c>
      <c r="L2" s="17" t="s">
        <v>4</v>
      </c>
      <c r="M2" s="17" t="s">
        <v>5</v>
      </c>
      <c r="O2" s="20" t="s">
        <v>0</v>
      </c>
      <c r="P2" s="20" t="s">
        <v>1</v>
      </c>
      <c r="Q2" s="20" t="s">
        <v>2</v>
      </c>
    </row>
    <row r="3" spans="1:17" ht="14.25" customHeight="1">
      <c r="A3" s="21">
        <v>1</v>
      </c>
      <c r="B3" s="22" t="s">
        <v>3</v>
      </c>
      <c r="C3" s="22">
        <v>0</v>
      </c>
      <c r="D3" s="65"/>
      <c r="F3" s="19">
        <v>1</v>
      </c>
      <c r="G3" s="18">
        <v>0</v>
      </c>
      <c r="H3" s="18">
        <v>0</v>
      </c>
      <c r="I3" s="67"/>
      <c r="J3" s="67"/>
      <c r="K3" s="19">
        <v>1</v>
      </c>
      <c r="L3" s="18">
        <v>0</v>
      </c>
      <c r="M3" s="18">
        <v>0</v>
      </c>
      <c r="O3" s="21">
        <v>1</v>
      </c>
      <c r="P3" s="22">
        <v>1</v>
      </c>
      <c r="Q3" s="22">
        <v>1</v>
      </c>
    </row>
    <row r="4" spans="1:17" ht="14.25" customHeight="1">
      <c r="A4" s="21">
        <v>2</v>
      </c>
      <c r="B4" s="22" t="s">
        <v>3</v>
      </c>
      <c r="C4" s="22">
        <v>0</v>
      </c>
      <c r="D4" s="65"/>
      <c r="F4" s="19">
        <v>2</v>
      </c>
      <c r="G4" s="18">
        <v>7</v>
      </c>
      <c r="H4" s="18">
        <v>7</v>
      </c>
      <c r="I4" s="67"/>
      <c r="J4" s="67"/>
      <c r="K4" s="19">
        <v>2</v>
      </c>
      <c r="L4" s="18">
        <v>9</v>
      </c>
      <c r="M4" s="18">
        <v>9</v>
      </c>
      <c r="O4" s="21">
        <v>2</v>
      </c>
      <c r="P4" s="22">
        <v>1</v>
      </c>
      <c r="Q4" s="22">
        <v>2</v>
      </c>
    </row>
    <row r="5" spans="1:17" ht="14.25" customHeight="1">
      <c r="A5" s="21">
        <v>3</v>
      </c>
      <c r="B5" s="22" t="s">
        <v>3</v>
      </c>
      <c r="C5" s="22">
        <v>0</v>
      </c>
      <c r="D5" s="65"/>
      <c r="F5" s="19">
        <v>3</v>
      </c>
      <c r="G5" s="18">
        <v>15</v>
      </c>
      <c r="H5" s="18">
        <v>22</v>
      </c>
      <c r="I5" s="67"/>
      <c r="J5" s="67"/>
      <c r="K5" s="19">
        <v>3</v>
      </c>
      <c r="L5" s="18">
        <v>20</v>
      </c>
      <c r="M5" s="18">
        <v>29</v>
      </c>
      <c r="O5" s="21">
        <v>3</v>
      </c>
      <c r="P5" s="22">
        <v>1</v>
      </c>
      <c r="Q5" s="22">
        <v>3</v>
      </c>
    </row>
    <row r="6" spans="1:17" ht="14.25" customHeight="1">
      <c r="A6" s="21">
        <v>4</v>
      </c>
      <c r="B6" s="22" t="s">
        <v>3</v>
      </c>
      <c r="C6" s="22">
        <v>0</v>
      </c>
      <c r="D6" s="65"/>
      <c r="F6" s="19">
        <v>4</v>
      </c>
      <c r="G6" s="18">
        <v>26</v>
      </c>
      <c r="H6" s="18">
        <v>48</v>
      </c>
      <c r="I6" s="67"/>
      <c r="J6" s="67"/>
      <c r="K6" s="19">
        <v>4</v>
      </c>
      <c r="L6" s="18">
        <v>35</v>
      </c>
      <c r="M6" s="18">
        <v>64</v>
      </c>
      <c r="O6" s="21">
        <v>4</v>
      </c>
      <c r="P6" s="22">
        <v>1</v>
      </c>
      <c r="Q6" s="22">
        <v>4</v>
      </c>
    </row>
    <row r="7" spans="1:17" ht="14.25" customHeight="1">
      <c r="A7" s="21">
        <v>5</v>
      </c>
      <c r="B7" s="22" t="s">
        <v>3</v>
      </c>
      <c r="C7" s="22">
        <v>0</v>
      </c>
      <c r="D7" s="65"/>
      <c r="F7" s="19">
        <v>5</v>
      </c>
      <c r="G7" s="18">
        <v>40</v>
      </c>
      <c r="H7" s="18">
        <v>88</v>
      </c>
      <c r="I7" s="67"/>
      <c r="J7" s="67"/>
      <c r="K7" s="19">
        <v>5</v>
      </c>
      <c r="L7" s="18">
        <v>53</v>
      </c>
      <c r="M7" s="18">
        <v>117</v>
      </c>
      <c r="O7" s="21">
        <v>5</v>
      </c>
      <c r="P7" s="22">
        <v>1</v>
      </c>
      <c r="Q7" s="22">
        <v>5</v>
      </c>
    </row>
    <row r="8" spans="1:13" ht="14.25" customHeight="1">
      <c r="A8" s="21">
        <v>6</v>
      </c>
      <c r="B8" s="22" t="s">
        <v>3</v>
      </c>
      <c r="C8" s="22">
        <v>0</v>
      </c>
      <c r="D8" s="65"/>
      <c r="F8" s="19">
        <v>6</v>
      </c>
      <c r="G8" s="18">
        <v>59</v>
      </c>
      <c r="H8" s="18">
        <v>147</v>
      </c>
      <c r="I8" s="67"/>
      <c r="J8" s="67"/>
      <c r="K8" s="19">
        <v>6</v>
      </c>
      <c r="L8" s="18">
        <v>79</v>
      </c>
      <c r="M8" s="18">
        <v>196</v>
      </c>
    </row>
    <row r="9" spans="1:13" ht="14.25" customHeight="1">
      <c r="A9" s="21">
        <v>7</v>
      </c>
      <c r="B9" s="22" t="s">
        <v>3</v>
      </c>
      <c r="C9" s="22">
        <v>0</v>
      </c>
      <c r="D9" s="65"/>
      <c r="F9" s="19">
        <v>7</v>
      </c>
      <c r="G9" s="18">
        <v>87</v>
      </c>
      <c r="H9" s="18">
        <v>234</v>
      </c>
      <c r="I9" s="67"/>
      <c r="J9" s="67"/>
      <c r="K9" s="19">
        <v>7</v>
      </c>
      <c r="L9" s="18">
        <v>116</v>
      </c>
      <c r="M9" s="18">
        <v>312</v>
      </c>
    </row>
    <row r="10" spans="1:13" ht="14.25" customHeight="1">
      <c r="A10" s="21">
        <v>8</v>
      </c>
      <c r="B10" s="22" t="s">
        <v>3</v>
      </c>
      <c r="C10" s="22">
        <v>0</v>
      </c>
      <c r="D10" s="65"/>
      <c r="F10" s="19">
        <v>8</v>
      </c>
      <c r="G10" s="18">
        <v>128</v>
      </c>
      <c r="H10" s="18">
        <v>362</v>
      </c>
      <c r="I10" s="67"/>
      <c r="J10" s="67"/>
      <c r="K10" s="19">
        <v>8</v>
      </c>
      <c r="L10" s="18">
        <v>171</v>
      </c>
      <c r="M10" s="18">
        <v>483</v>
      </c>
    </row>
    <row r="11" spans="1:13" ht="12">
      <c r="A11" s="21">
        <v>9</v>
      </c>
      <c r="B11" s="22" t="s">
        <v>3</v>
      </c>
      <c r="C11" s="22">
        <v>0</v>
      </c>
      <c r="F11" s="19">
        <v>9</v>
      </c>
      <c r="G11" s="18">
        <v>184</v>
      </c>
      <c r="H11" s="18">
        <v>546</v>
      </c>
      <c r="K11" s="19">
        <v>9</v>
      </c>
      <c r="L11" s="18">
        <v>245</v>
      </c>
      <c r="M11" s="18">
        <v>728</v>
      </c>
    </row>
    <row r="12" spans="1:13" ht="12">
      <c r="A12" s="21">
        <v>10</v>
      </c>
      <c r="B12" s="22">
        <v>3</v>
      </c>
      <c r="C12" s="22">
        <v>3</v>
      </c>
      <c r="F12" s="19">
        <v>10</v>
      </c>
      <c r="G12" s="18">
        <v>264</v>
      </c>
      <c r="H12" s="18">
        <v>810</v>
      </c>
      <c r="K12" s="19">
        <v>10</v>
      </c>
      <c r="L12" s="18">
        <v>352</v>
      </c>
      <c r="M12" s="18">
        <v>1080</v>
      </c>
    </row>
    <row r="13" spans="1:13" ht="12">
      <c r="A13" s="21">
        <v>11</v>
      </c>
      <c r="B13" s="22">
        <v>3</v>
      </c>
      <c r="C13" s="22">
        <v>6</v>
      </c>
      <c r="F13" s="19">
        <v>11</v>
      </c>
      <c r="G13" s="18">
        <v>370</v>
      </c>
      <c r="H13" s="18">
        <v>1180</v>
      </c>
      <c r="K13" s="19">
        <v>11</v>
      </c>
      <c r="L13" s="18">
        <v>493</v>
      </c>
      <c r="M13" s="18">
        <v>1573</v>
      </c>
    </row>
    <row r="14" spans="1:13" ht="12">
      <c r="A14" s="21">
        <v>12</v>
      </c>
      <c r="B14" s="22" t="s">
        <v>3</v>
      </c>
      <c r="C14" s="22">
        <v>6</v>
      </c>
      <c r="F14" s="19">
        <v>12</v>
      </c>
      <c r="G14" s="18">
        <v>512</v>
      </c>
      <c r="H14" s="18">
        <v>1692</v>
      </c>
      <c r="K14" s="19">
        <v>12</v>
      </c>
      <c r="L14" s="18">
        <v>682</v>
      </c>
      <c r="M14" s="18">
        <v>2255</v>
      </c>
    </row>
    <row r="15" spans="1:13" ht="12">
      <c r="A15" s="21">
        <v>13</v>
      </c>
      <c r="B15" s="22">
        <v>3</v>
      </c>
      <c r="C15" s="22">
        <v>9</v>
      </c>
      <c r="F15" s="19">
        <v>13</v>
      </c>
      <c r="G15" s="18">
        <v>691</v>
      </c>
      <c r="H15" s="18">
        <v>2383</v>
      </c>
      <c r="K15" s="19">
        <v>13</v>
      </c>
      <c r="L15" s="18">
        <v>921</v>
      </c>
      <c r="M15" s="18">
        <v>3176</v>
      </c>
    </row>
    <row r="16" spans="1:13" ht="12">
      <c r="A16" s="21">
        <v>14</v>
      </c>
      <c r="B16" s="22">
        <v>4</v>
      </c>
      <c r="C16" s="22">
        <v>13</v>
      </c>
      <c r="F16" s="19">
        <v>14</v>
      </c>
      <c r="G16" s="18">
        <v>920</v>
      </c>
      <c r="H16" s="18">
        <v>3303</v>
      </c>
      <c r="K16" s="19">
        <v>14</v>
      </c>
      <c r="L16" s="18">
        <v>1226</v>
      </c>
      <c r="M16" s="18">
        <v>4402</v>
      </c>
    </row>
    <row r="17" spans="1:13" ht="12">
      <c r="A17" s="21">
        <v>15</v>
      </c>
      <c r="B17" s="22" t="s">
        <v>3</v>
      </c>
      <c r="C17" s="22">
        <v>13</v>
      </c>
      <c r="F17" s="19">
        <v>15</v>
      </c>
      <c r="G17" s="18">
        <v>1200</v>
      </c>
      <c r="H17" s="18">
        <v>4503</v>
      </c>
      <c r="K17" s="19">
        <v>15</v>
      </c>
      <c r="L17" s="18">
        <v>1600</v>
      </c>
      <c r="M17" s="18">
        <v>6002</v>
      </c>
    </row>
    <row r="18" spans="1:13" ht="12">
      <c r="A18" s="21">
        <v>16</v>
      </c>
      <c r="B18" s="22">
        <v>4</v>
      </c>
      <c r="C18" s="22">
        <v>17</v>
      </c>
      <c r="F18" s="19">
        <v>16</v>
      </c>
      <c r="G18" s="18">
        <v>1540</v>
      </c>
      <c r="H18" s="18">
        <v>6043</v>
      </c>
      <c r="K18" s="19">
        <v>16</v>
      </c>
      <c r="L18" s="18">
        <v>2053</v>
      </c>
      <c r="M18" s="18">
        <v>8055</v>
      </c>
    </row>
    <row r="19" spans="1:13" ht="12">
      <c r="A19" s="21">
        <v>17</v>
      </c>
      <c r="B19" s="22">
        <v>4</v>
      </c>
      <c r="C19" s="22">
        <v>21</v>
      </c>
      <c r="F19" s="19">
        <v>17</v>
      </c>
      <c r="G19" s="18">
        <v>1946</v>
      </c>
      <c r="H19" s="18">
        <v>7989</v>
      </c>
      <c r="K19" s="19">
        <v>17</v>
      </c>
      <c r="L19" s="18">
        <v>2594</v>
      </c>
      <c r="M19" s="18">
        <v>10649</v>
      </c>
    </row>
    <row r="20" spans="1:13" ht="12">
      <c r="A20" s="21">
        <v>18</v>
      </c>
      <c r="B20" s="22" t="s">
        <v>3</v>
      </c>
      <c r="C20" s="22">
        <v>21</v>
      </c>
      <c r="F20" s="19">
        <v>18</v>
      </c>
      <c r="G20" s="18">
        <v>2423</v>
      </c>
      <c r="H20" s="18">
        <v>10412</v>
      </c>
      <c r="K20" s="19">
        <v>18</v>
      </c>
      <c r="L20" s="18">
        <v>3230</v>
      </c>
      <c r="M20" s="18">
        <v>13879</v>
      </c>
    </row>
    <row r="21" spans="1:13" ht="12">
      <c r="A21" s="21">
        <v>19</v>
      </c>
      <c r="B21" s="22">
        <v>4</v>
      </c>
      <c r="C21" s="22">
        <v>25</v>
      </c>
      <c r="F21" s="19">
        <v>19</v>
      </c>
      <c r="G21" s="18">
        <v>2975</v>
      </c>
      <c r="H21" s="18">
        <v>13387</v>
      </c>
      <c r="K21" s="19">
        <v>19</v>
      </c>
      <c r="L21" s="18">
        <v>3966</v>
      </c>
      <c r="M21" s="18">
        <v>17845</v>
      </c>
    </row>
    <row r="22" spans="1:13" ht="12">
      <c r="A22" s="21">
        <v>20</v>
      </c>
      <c r="B22" s="22">
        <v>4</v>
      </c>
      <c r="C22" s="22">
        <v>29</v>
      </c>
      <c r="F22" s="19">
        <v>20</v>
      </c>
      <c r="G22" s="18">
        <v>3609</v>
      </c>
      <c r="H22" s="18">
        <v>16996</v>
      </c>
      <c r="K22" s="19">
        <v>20</v>
      </c>
      <c r="L22" s="18">
        <v>4811</v>
      </c>
      <c r="M22" s="18">
        <v>22656</v>
      </c>
    </row>
    <row r="23" spans="1:13" ht="12">
      <c r="A23" s="21">
        <v>21</v>
      </c>
      <c r="B23" s="22" t="s">
        <v>3</v>
      </c>
      <c r="C23" s="22">
        <v>29</v>
      </c>
      <c r="F23" s="19">
        <v>21</v>
      </c>
      <c r="G23" s="18">
        <v>4324</v>
      </c>
      <c r="H23" s="18">
        <v>21320</v>
      </c>
      <c r="K23" s="19">
        <v>21</v>
      </c>
      <c r="L23" s="18">
        <v>5764</v>
      </c>
      <c r="M23" s="18">
        <v>28420</v>
      </c>
    </row>
    <row r="24" spans="1:13" ht="12">
      <c r="A24" s="21">
        <v>22</v>
      </c>
      <c r="B24" s="22">
        <v>3</v>
      </c>
      <c r="C24" s="22">
        <v>32</v>
      </c>
      <c r="F24" s="19">
        <v>22</v>
      </c>
      <c r="G24" s="18">
        <v>5127</v>
      </c>
      <c r="H24" s="18">
        <v>26447</v>
      </c>
      <c r="K24" s="19">
        <v>22</v>
      </c>
      <c r="L24" s="18">
        <v>6834</v>
      </c>
      <c r="M24" s="18">
        <v>35254</v>
      </c>
    </row>
    <row r="25" spans="1:13" ht="12">
      <c r="A25" s="21">
        <v>23</v>
      </c>
      <c r="B25" s="22">
        <v>4</v>
      </c>
      <c r="C25" s="22">
        <v>36</v>
      </c>
      <c r="F25" s="19">
        <v>23</v>
      </c>
      <c r="G25" s="18">
        <v>6012</v>
      </c>
      <c r="H25" s="18">
        <v>32459</v>
      </c>
      <c r="K25" s="19">
        <v>23</v>
      </c>
      <c r="L25" s="18">
        <v>8014</v>
      </c>
      <c r="M25" s="18">
        <v>43268</v>
      </c>
    </row>
    <row r="26" spans="1:13" ht="12">
      <c r="A26" s="21">
        <v>24</v>
      </c>
      <c r="B26" s="22" t="s">
        <v>3</v>
      </c>
      <c r="C26" s="22">
        <v>36</v>
      </c>
      <c r="F26" s="19">
        <v>24</v>
      </c>
      <c r="G26" s="18">
        <v>6985</v>
      </c>
      <c r="H26" s="18">
        <v>39444</v>
      </c>
      <c r="K26" s="19">
        <v>24</v>
      </c>
      <c r="L26" s="18">
        <v>9311</v>
      </c>
      <c r="M26" s="18">
        <v>52579</v>
      </c>
    </row>
    <row r="27" spans="1:13" ht="12">
      <c r="A27" s="21">
        <v>25</v>
      </c>
      <c r="B27" s="22">
        <v>4</v>
      </c>
      <c r="C27" s="22">
        <v>40</v>
      </c>
      <c r="F27" s="19">
        <v>25</v>
      </c>
      <c r="G27" s="18">
        <v>8036</v>
      </c>
      <c r="H27" s="18">
        <v>47480</v>
      </c>
      <c r="K27" s="19">
        <v>25</v>
      </c>
      <c r="L27" s="18">
        <v>10712</v>
      </c>
      <c r="M27" s="18">
        <v>63291</v>
      </c>
    </row>
    <row r="28" spans="1:13" ht="12">
      <c r="A28" s="21">
        <v>26</v>
      </c>
      <c r="B28" s="22">
        <v>4</v>
      </c>
      <c r="C28" s="22">
        <v>44</v>
      </c>
      <c r="F28" s="19">
        <v>26</v>
      </c>
      <c r="G28" s="18">
        <v>9165</v>
      </c>
      <c r="H28" s="18">
        <v>56645</v>
      </c>
      <c r="K28" s="19">
        <v>26</v>
      </c>
      <c r="L28" s="18">
        <v>12217</v>
      </c>
      <c r="M28" s="18">
        <v>75508</v>
      </c>
    </row>
    <row r="29" spans="1:13" ht="12">
      <c r="A29" s="21">
        <v>27</v>
      </c>
      <c r="B29" s="22" t="s">
        <v>3</v>
      </c>
      <c r="C29" s="22">
        <v>44</v>
      </c>
      <c r="F29" s="19">
        <v>27</v>
      </c>
      <c r="G29" s="18">
        <v>10364</v>
      </c>
      <c r="H29" s="18">
        <v>67009</v>
      </c>
      <c r="K29" s="19">
        <v>27</v>
      </c>
      <c r="L29" s="18">
        <v>13815</v>
      </c>
      <c r="M29" s="18">
        <v>89323</v>
      </c>
    </row>
    <row r="30" spans="1:13" ht="12">
      <c r="A30" s="21">
        <v>28</v>
      </c>
      <c r="B30" s="22">
        <v>5</v>
      </c>
      <c r="C30" s="22">
        <v>49</v>
      </c>
      <c r="F30" s="19">
        <v>28</v>
      </c>
      <c r="G30" s="18">
        <v>11629</v>
      </c>
      <c r="H30" s="18">
        <v>78638</v>
      </c>
      <c r="K30" s="19">
        <v>28</v>
      </c>
      <c r="L30" s="18">
        <v>15501</v>
      </c>
      <c r="M30" s="18">
        <v>104824</v>
      </c>
    </row>
    <row r="31" spans="1:13" ht="12">
      <c r="A31" s="21">
        <v>29</v>
      </c>
      <c r="B31" s="22">
        <v>5</v>
      </c>
      <c r="C31" s="22">
        <v>54</v>
      </c>
      <c r="F31" s="19">
        <v>29</v>
      </c>
      <c r="G31" s="18">
        <v>12961</v>
      </c>
      <c r="H31" s="18">
        <v>91599</v>
      </c>
      <c r="K31" s="19">
        <v>29</v>
      </c>
      <c r="L31" s="18">
        <v>17277</v>
      </c>
      <c r="M31" s="18">
        <v>122101</v>
      </c>
    </row>
    <row r="32" spans="1:13" ht="12">
      <c r="A32" s="21">
        <v>30</v>
      </c>
      <c r="B32" s="22" t="s">
        <v>3</v>
      </c>
      <c r="C32" s="22">
        <v>54</v>
      </c>
      <c r="F32" s="19">
        <v>30</v>
      </c>
      <c r="G32" s="18">
        <v>14359</v>
      </c>
      <c r="H32" s="18">
        <v>105958</v>
      </c>
      <c r="K32" s="19">
        <v>30</v>
      </c>
      <c r="L32" s="18">
        <v>19141</v>
      </c>
      <c r="M32" s="18">
        <v>141242</v>
      </c>
    </row>
    <row r="33" spans="1:13" ht="12">
      <c r="A33" s="21">
        <v>31</v>
      </c>
      <c r="B33" s="22">
        <v>4</v>
      </c>
      <c r="C33" s="22">
        <v>58</v>
      </c>
      <c r="F33" s="19">
        <v>31</v>
      </c>
      <c r="G33" s="18">
        <v>15826</v>
      </c>
      <c r="H33" s="18">
        <v>121784</v>
      </c>
      <c r="K33" s="19">
        <v>31</v>
      </c>
      <c r="L33" s="18">
        <v>21096</v>
      </c>
      <c r="M33" s="18">
        <v>162338</v>
      </c>
    </row>
    <row r="34" spans="1:13" ht="12">
      <c r="A34" s="21">
        <v>32</v>
      </c>
      <c r="B34" s="22">
        <v>5</v>
      </c>
      <c r="C34" s="22">
        <v>63</v>
      </c>
      <c r="F34" s="19">
        <v>32</v>
      </c>
      <c r="G34" s="18">
        <v>17362</v>
      </c>
      <c r="H34" s="18">
        <v>139146</v>
      </c>
      <c r="K34" s="19">
        <v>32</v>
      </c>
      <c r="L34" s="18">
        <v>23144</v>
      </c>
      <c r="M34" s="18">
        <v>185482</v>
      </c>
    </row>
    <row r="35" spans="1:13" ht="12">
      <c r="A35" s="21">
        <v>33</v>
      </c>
      <c r="B35" s="22" t="s">
        <v>3</v>
      </c>
      <c r="C35" s="22">
        <v>63</v>
      </c>
      <c r="F35" s="19">
        <v>33</v>
      </c>
      <c r="G35" s="18">
        <v>18969</v>
      </c>
      <c r="H35" s="18">
        <v>158115</v>
      </c>
      <c r="K35" s="19">
        <v>33</v>
      </c>
      <c r="L35" s="18">
        <v>25286</v>
      </c>
      <c r="M35" s="18">
        <v>210768</v>
      </c>
    </row>
    <row r="36" spans="1:13" ht="12">
      <c r="A36" s="21">
        <v>34</v>
      </c>
      <c r="B36" s="22">
        <v>5</v>
      </c>
      <c r="C36" s="22">
        <v>68</v>
      </c>
      <c r="F36" s="19">
        <v>34</v>
      </c>
      <c r="G36" s="18">
        <v>20650</v>
      </c>
      <c r="H36" s="18">
        <v>178765</v>
      </c>
      <c r="K36" s="19">
        <v>34</v>
      </c>
      <c r="L36" s="18">
        <v>27526</v>
      </c>
      <c r="M36" s="18">
        <v>238294</v>
      </c>
    </row>
    <row r="37" spans="1:13" ht="12">
      <c r="A37" s="21">
        <v>35</v>
      </c>
      <c r="B37" s="22">
        <v>4</v>
      </c>
      <c r="C37" s="22">
        <v>72</v>
      </c>
      <c r="F37" s="19">
        <v>35</v>
      </c>
      <c r="G37" s="18">
        <v>22404</v>
      </c>
      <c r="H37" s="18">
        <v>201169</v>
      </c>
      <c r="K37" s="19">
        <v>35</v>
      </c>
      <c r="L37" s="18">
        <v>29865</v>
      </c>
      <c r="M37" s="18">
        <v>268159</v>
      </c>
    </row>
    <row r="38" spans="1:13" ht="12">
      <c r="A38" s="21">
        <v>36</v>
      </c>
      <c r="B38" s="22" t="s">
        <v>3</v>
      </c>
      <c r="C38" s="22">
        <v>72</v>
      </c>
      <c r="F38" s="19">
        <v>36</v>
      </c>
      <c r="G38" s="18">
        <v>24232</v>
      </c>
      <c r="H38" s="18">
        <v>225401</v>
      </c>
      <c r="K38" s="19">
        <v>36</v>
      </c>
      <c r="L38" s="18">
        <v>32301</v>
      </c>
      <c r="M38" s="18">
        <v>300460</v>
      </c>
    </row>
    <row r="39" spans="1:13" ht="12">
      <c r="A39" s="21">
        <v>37</v>
      </c>
      <c r="B39" s="22">
        <v>4</v>
      </c>
      <c r="C39" s="22">
        <v>76</v>
      </c>
      <c r="F39" s="19">
        <v>37</v>
      </c>
      <c r="G39" s="18">
        <v>26136</v>
      </c>
      <c r="H39" s="18">
        <v>251537</v>
      </c>
      <c r="K39" s="19">
        <v>37</v>
      </c>
      <c r="L39" s="18">
        <v>34839</v>
      </c>
      <c r="M39" s="18">
        <v>335299</v>
      </c>
    </row>
    <row r="40" spans="1:13" ht="12">
      <c r="A40" s="21">
        <v>38</v>
      </c>
      <c r="B40" s="22">
        <v>3</v>
      </c>
      <c r="C40" s="22">
        <v>79</v>
      </c>
      <c r="F40" s="19">
        <v>38</v>
      </c>
      <c r="G40" s="18">
        <v>28118</v>
      </c>
      <c r="H40" s="18">
        <v>279655</v>
      </c>
      <c r="K40" s="19">
        <v>38</v>
      </c>
      <c r="L40" s="18">
        <v>37481</v>
      </c>
      <c r="M40" s="18">
        <v>372780</v>
      </c>
    </row>
    <row r="41" spans="1:13" ht="12">
      <c r="A41" s="21">
        <v>39</v>
      </c>
      <c r="B41" s="22" t="s">
        <v>3</v>
      </c>
      <c r="C41" s="22">
        <v>79</v>
      </c>
      <c r="F41" s="19">
        <v>39</v>
      </c>
      <c r="G41" s="18">
        <v>30180</v>
      </c>
      <c r="H41" s="18">
        <v>309835</v>
      </c>
      <c r="K41" s="19">
        <v>39</v>
      </c>
      <c r="L41" s="18">
        <v>40230</v>
      </c>
      <c r="M41" s="18">
        <v>413010</v>
      </c>
    </row>
    <row r="42" spans="1:13" ht="12">
      <c r="A42" s="21">
        <v>40</v>
      </c>
      <c r="B42" s="22">
        <v>4</v>
      </c>
      <c r="C42" s="22">
        <v>83</v>
      </c>
      <c r="F42" s="19">
        <v>40</v>
      </c>
      <c r="G42" s="18">
        <v>32319</v>
      </c>
      <c r="H42" s="18">
        <v>342154</v>
      </c>
      <c r="K42" s="19">
        <v>40</v>
      </c>
      <c r="L42" s="18">
        <v>43081</v>
      </c>
      <c r="M42" s="18">
        <v>456091</v>
      </c>
    </row>
    <row r="43" spans="1:13" ht="12">
      <c r="A43" s="21">
        <v>41</v>
      </c>
      <c r="B43" s="22">
        <v>4</v>
      </c>
      <c r="C43" s="22">
        <v>87</v>
      </c>
      <c r="F43" s="19">
        <v>41</v>
      </c>
      <c r="G43" s="18">
        <v>34541</v>
      </c>
      <c r="H43" s="18">
        <v>376695</v>
      </c>
      <c r="K43" s="19">
        <v>41</v>
      </c>
      <c r="L43" s="18">
        <v>46043</v>
      </c>
      <c r="M43" s="18">
        <v>502134</v>
      </c>
    </row>
    <row r="44" spans="1:13" ht="12">
      <c r="A44" s="21">
        <v>42</v>
      </c>
      <c r="B44" s="22" t="s">
        <v>3</v>
      </c>
      <c r="C44" s="22">
        <v>87</v>
      </c>
      <c r="F44" s="19">
        <v>42</v>
      </c>
      <c r="G44" s="18">
        <v>36844</v>
      </c>
      <c r="H44" s="18">
        <v>413539</v>
      </c>
      <c r="K44" s="19">
        <v>42</v>
      </c>
      <c r="L44" s="18">
        <v>49113</v>
      </c>
      <c r="M44" s="18">
        <v>551247</v>
      </c>
    </row>
    <row r="45" spans="1:13" ht="12">
      <c r="A45" s="21">
        <v>43</v>
      </c>
      <c r="B45" s="22">
        <v>3</v>
      </c>
      <c r="C45" s="22">
        <v>90</v>
      </c>
      <c r="F45" s="19">
        <v>43</v>
      </c>
      <c r="G45" s="18">
        <v>39231</v>
      </c>
      <c r="H45" s="18">
        <v>452770</v>
      </c>
      <c r="K45" s="19">
        <v>43</v>
      </c>
      <c r="L45" s="18">
        <v>52295</v>
      </c>
      <c r="M45" s="18">
        <v>603542</v>
      </c>
    </row>
    <row r="46" spans="1:13" ht="12">
      <c r="A46" s="21">
        <v>44</v>
      </c>
      <c r="B46" s="22">
        <v>3</v>
      </c>
      <c r="C46" s="22">
        <v>93</v>
      </c>
      <c r="F46" s="19">
        <v>44</v>
      </c>
      <c r="G46" s="18">
        <v>41704</v>
      </c>
      <c r="H46" s="18">
        <v>494474</v>
      </c>
      <c r="K46" s="19">
        <v>44</v>
      </c>
      <c r="L46" s="18">
        <v>55591</v>
      </c>
      <c r="M46" s="18">
        <v>659133</v>
      </c>
    </row>
    <row r="47" spans="1:13" ht="12">
      <c r="A47" s="21">
        <v>45</v>
      </c>
      <c r="B47" s="22" t="s">
        <v>3</v>
      </c>
      <c r="C47" s="22">
        <v>93</v>
      </c>
      <c r="F47" s="19">
        <v>45</v>
      </c>
      <c r="G47" s="18">
        <v>44262</v>
      </c>
      <c r="H47" s="18">
        <v>538736</v>
      </c>
      <c r="K47" s="19">
        <v>45</v>
      </c>
      <c r="L47" s="18">
        <v>59001</v>
      </c>
      <c r="M47" s="18">
        <v>718134</v>
      </c>
    </row>
    <row r="48" spans="1:13" ht="12">
      <c r="A48" s="21">
        <v>46</v>
      </c>
      <c r="B48" s="22">
        <v>4</v>
      </c>
      <c r="C48" s="22">
        <v>97</v>
      </c>
      <c r="F48" s="19">
        <v>46</v>
      </c>
      <c r="G48" s="18">
        <v>46907</v>
      </c>
      <c r="H48" s="18">
        <v>585643</v>
      </c>
      <c r="K48" s="19">
        <v>46</v>
      </c>
      <c r="L48" s="18">
        <v>62527</v>
      </c>
      <c r="M48" s="18">
        <v>780661</v>
      </c>
    </row>
    <row r="49" spans="1:13" ht="12">
      <c r="A49" s="21">
        <v>47</v>
      </c>
      <c r="B49" s="22">
        <v>3</v>
      </c>
      <c r="C49" s="22">
        <v>100</v>
      </c>
      <c r="F49" s="19">
        <v>47</v>
      </c>
      <c r="G49" s="18">
        <v>49641</v>
      </c>
      <c r="H49" s="18">
        <v>635284</v>
      </c>
      <c r="K49" s="19">
        <v>47</v>
      </c>
      <c r="L49" s="18">
        <v>66171</v>
      </c>
      <c r="M49" s="18">
        <v>846832</v>
      </c>
    </row>
    <row r="50" spans="1:13" ht="12">
      <c r="A50" s="21">
        <v>48</v>
      </c>
      <c r="B50" s="22" t="s">
        <v>3</v>
      </c>
      <c r="C50" s="22">
        <v>100</v>
      </c>
      <c r="F50" s="19">
        <v>48</v>
      </c>
      <c r="G50" s="18">
        <v>52464</v>
      </c>
      <c r="H50" s="18">
        <v>687748</v>
      </c>
      <c r="K50" s="19">
        <v>48</v>
      </c>
      <c r="L50" s="18">
        <v>69935</v>
      </c>
      <c r="M50" s="18">
        <v>916767</v>
      </c>
    </row>
    <row r="51" spans="1:13" ht="12">
      <c r="A51" s="21">
        <v>49</v>
      </c>
      <c r="B51" s="22">
        <v>3</v>
      </c>
      <c r="C51" s="22">
        <v>103</v>
      </c>
      <c r="F51" s="19">
        <v>49</v>
      </c>
      <c r="G51" s="18">
        <v>55381</v>
      </c>
      <c r="H51" s="18">
        <v>743129</v>
      </c>
      <c r="K51" s="19">
        <v>49</v>
      </c>
      <c r="L51" s="18">
        <v>73823</v>
      </c>
      <c r="M51" s="18">
        <v>990590</v>
      </c>
    </row>
    <row r="52" spans="1:13" ht="12">
      <c r="A52" s="21">
        <v>50</v>
      </c>
      <c r="B52" s="22">
        <v>4</v>
      </c>
      <c r="C52" s="22">
        <v>107</v>
      </c>
      <c r="F52" s="19">
        <v>50</v>
      </c>
      <c r="G52" s="18">
        <v>58387</v>
      </c>
      <c r="H52" s="18">
        <v>801516</v>
      </c>
      <c r="K52" s="19">
        <v>50</v>
      </c>
      <c r="L52" s="18">
        <v>77830</v>
      </c>
      <c r="M52" s="18">
        <v>1068420</v>
      </c>
    </row>
    <row r="53" spans="1:13" ht="12">
      <c r="A53" s="21">
        <v>51</v>
      </c>
      <c r="B53" s="22" t="s">
        <v>3</v>
      </c>
      <c r="C53" s="22">
        <v>107</v>
      </c>
      <c r="F53" s="19">
        <v>51</v>
      </c>
      <c r="G53" s="18">
        <v>61488</v>
      </c>
      <c r="H53" s="18">
        <v>863004</v>
      </c>
      <c r="K53" s="19">
        <v>51</v>
      </c>
      <c r="L53" s="18">
        <v>81964</v>
      </c>
      <c r="M53" s="18">
        <v>1150384</v>
      </c>
    </row>
    <row r="54" spans="1:13" ht="12">
      <c r="A54" s="21">
        <v>52</v>
      </c>
      <c r="B54" s="22">
        <v>3</v>
      </c>
      <c r="C54" s="22">
        <v>110</v>
      </c>
      <c r="F54" s="19">
        <v>52</v>
      </c>
      <c r="G54" s="18">
        <v>67917</v>
      </c>
      <c r="H54" s="18">
        <v>930921</v>
      </c>
      <c r="K54" s="19">
        <v>52</v>
      </c>
      <c r="L54" s="18">
        <v>90533</v>
      </c>
      <c r="M54" s="18">
        <v>1240917</v>
      </c>
    </row>
    <row r="55" spans="1:13" ht="12">
      <c r="A55" s="21">
        <v>53</v>
      </c>
      <c r="B55" s="22">
        <v>3</v>
      </c>
      <c r="C55" s="22">
        <v>113</v>
      </c>
      <c r="F55" s="19">
        <v>53</v>
      </c>
      <c r="G55" s="18">
        <v>71537</v>
      </c>
      <c r="H55" s="18">
        <v>1002458</v>
      </c>
      <c r="K55" s="19">
        <v>53</v>
      </c>
      <c r="L55" s="18">
        <v>95359</v>
      </c>
      <c r="M55" s="18">
        <v>1336276</v>
      </c>
    </row>
    <row r="56" spans="1:13" ht="12">
      <c r="A56" s="21">
        <v>54</v>
      </c>
      <c r="B56" s="22" t="s">
        <v>3</v>
      </c>
      <c r="C56" s="22">
        <v>113</v>
      </c>
      <c r="F56" s="19">
        <v>54</v>
      </c>
      <c r="G56" s="18">
        <v>75271</v>
      </c>
      <c r="H56" s="18">
        <v>1077729</v>
      </c>
      <c r="K56" s="19">
        <v>54</v>
      </c>
      <c r="L56" s="18">
        <v>100336</v>
      </c>
      <c r="M56" s="18">
        <v>1436612</v>
      </c>
    </row>
    <row r="57" spans="1:13" ht="12">
      <c r="A57" s="21">
        <v>55</v>
      </c>
      <c r="B57" s="22">
        <v>3</v>
      </c>
      <c r="C57" s="22">
        <v>116</v>
      </c>
      <c r="F57" s="19">
        <v>55</v>
      </c>
      <c r="G57" s="18">
        <v>79117</v>
      </c>
      <c r="H57" s="18">
        <v>1156846</v>
      </c>
      <c r="K57" s="19">
        <v>55</v>
      </c>
      <c r="L57" s="18">
        <v>105463</v>
      </c>
      <c r="M57" s="18">
        <v>1542075</v>
      </c>
    </row>
    <row r="58" spans="1:13" ht="12">
      <c r="A58" s="21">
        <v>56</v>
      </c>
      <c r="B58" s="22">
        <v>2</v>
      </c>
      <c r="C58" s="22">
        <v>118</v>
      </c>
      <c r="F58" s="19">
        <v>56</v>
      </c>
      <c r="G58" s="18">
        <v>83073</v>
      </c>
      <c r="H58" s="18">
        <v>1239919</v>
      </c>
      <c r="K58" s="19">
        <v>56</v>
      </c>
      <c r="L58" s="18">
        <v>110736</v>
      </c>
      <c r="M58" s="18">
        <v>1652811</v>
      </c>
    </row>
    <row r="59" spans="1:13" ht="12">
      <c r="A59" s="21">
        <v>57</v>
      </c>
      <c r="B59" s="22">
        <v>1</v>
      </c>
      <c r="C59" s="22">
        <v>119</v>
      </c>
      <c r="F59" s="19">
        <v>57</v>
      </c>
      <c r="G59" s="18">
        <v>87137</v>
      </c>
      <c r="H59" s="18">
        <v>1327056</v>
      </c>
      <c r="K59" s="19">
        <v>57</v>
      </c>
      <c r="L59" s="18">
        <v>116154</v>
      </c>
      <c r="M59" s="18">
        <v>1768965</v>
      </c>
    </row>
    <row r="60" spans="1:13" ht="12">
      <c r="A60" s="21">
        <v>58</v>
      </c>
      <c r="B60" s="22">
        <v>3</v>
      </c>
      <c r="C60" s="22">
        <v>122</v>
      </c>
      <c r="F60" s="19">
        <v>58</v>
      </c>
      <c r="G60" s="18">
        <v>91308</v>
      </c>
      <c r="H60" s="18">
        <v>1418364</v>
      </c>
      <c r="K60" s="19">
        <v>58</v>
      </c>
      <c r="L60" s="18">
        <v>121714</v>
      </c>
      <c r="M60" s="18">
        <v>1890679</v>
      </c>
    </row>
    <row r="61" spans="1:13" ht="12">
      <c r="A61" s="21">
        <v>59</v>
      </c>
      <c r="B61" s="22">
        <v>2</v>
      </c>
      <c r="C61" s="22">
        <v>124</v>
      </c>
      <c r="F61" s="19">
        <v>59</v>
      </c>
      <c r="G61" s="18">
        <v>95585</v>
      </c>
      <c r="H61" s="18">
        <v>1513949</v>
      </c>
      <c r="K61" s="19">
        <v>59</v>
      </c>
      <c r="L61" s="18">
        <v>127415</v>
      </c>
      <c r="M61" s="18">
        <v>2018094</v>
      </c>
    </row>
    <row r="62" spans="1:13" ht="12">
      <c r="A62" s="21">
        <v>60</v>
      </c>
      <c r="B62" s="22">
        <v>2</v>
      </c>
      <c r="C62" s="22">
        <v>126</v>
      </c>
      <c r="F62" s="19">
        <v>60</v>
      </c>
      <c r="G62" s="70">
        <v>99971</v>
      </c>
      <c r="H62" s="70">
        <v>1613920</v>
      </c>
      <c r="K62" s="19">
        <v>60</v>
      </c>
      <c r="L62" s="18">
        <v>133261</v>
      </c>
      <c r="M62" s="18">
        <v>2151355</v>
      </c>
    </row>
    <row r="63" spans="1:13" ht="12">
      <c r="A63" s="21">
        <v>61</v>
      </c>
      <c r="B63" s="23">
        <v>3</v>
      </c>
      <c r="C63" s="22">
        <v>129</v>
      </c>
      <c r="F63" s="19">
        <v>61</v>
      </c>
      <c r="G63" s="70">
        <v>104464</v>
      </c>
      <c r="H63" s="70">
        <v>1718384</v>
      </c>
      <c r="K63" s="19">
        <v>61</v>
      </c>
      <c r="L63" s="18">
        <v>139251</v>
      </c>
      <c r="M63" s="18">
        <v>2290606</v>
      </c>
    </row>
    <row r="64" spans="1:13" s="71" customFormat="1" ht="12">
      <c r="A64" s="21">
        <v>62</v>
      </c>
      <c r="B64" s="23">
        <v>2</v>
      </c>
      <c r="C64" s="22">
        <v>131</v>
      </c>
      <c r="D64" s="69"/>
      <c r="F64" s="19">
        <v>62</v>
      </c>
      <c r="G64" s="70">
        <v>109062</v>
      </c>
      <c r="H64" s="70">
        <v>1827446</v>
      </c>
      <c r="K64" s="19">
        <v>62</v>
      </c>
      <c r="L64" s="18">
        <v>145380</v>
      </c>
      <c r="M64" s="18">
        <v>2435986</v>
      </c>
    </row>
    <row r="65" spans="1:13" s="71" customFormat="1" ht="12">
      <c r="A65" s="21">
        <v>63</v>
      </c>
      <c r="B65" s="23">
        <v>1</v>
      </c>
      <c r="C65" s="22">
        <v>132</v>
      </c>
      <c r="D65" s="69"/>
      <c r="F65" s="19">
        <v>63</v>
      </c>
      <c r="G65" s="70">
        <v>113764</v>
      </c>
      <c r="H65" s="70">
        <v>1941210</v>
      </c>
      <c r="K65" s="19">
        <v>63</v>
      </c>
      <c r="L65" s="18">
        <v>151647</v>
      </c>
      <c r="M65" s="18">
        <v>2587633</v>
      </c>
    </row>
    <row r="66" spans="1:13" s="71" customFormat="1" ht="12">
      <c r="A66" s="21">
        <v>64</v>
      </c>
      <c r="B66" s="72">
        <v>2</v>
      </c>
      <c r="C66" s="22">
        <v>134</v>
      </c>
      <c r="D66" s="69"/>
      <c r="F66" s="19">
        <v>64</v>
      </c>
      <c r="G66" s="70">
        <v>118569</v>
      </c>
      <c r="H66" s="70">
        <v>2059779</v>
      </c>
      <c r="K66" s="19">
        <v>64</v>
      </c>
      <c r="L66" s="18">
        <v>158052</v>
      </c>
      <c r="M66" s="18">
        <v>2745685</v>
      </c>
    </row>
    <row r="67" spans="1:13" s="71" customFormat="1" ht="12">
      <c r="A67" s="21">
        <v>65</v>
      </c>
      <c r="B67" s="72">
        <v>2</v>
      </c>
      <c r="C67" s="22">
        <v>136</v>
      </c>
      <c r="D67" s="69"/>
      <c r="F67" s="19">
        <v>65</v>
      </c>
      <c r="G67" s="70">
        <v>123479</v>
      </c>
      <c r="H67" s="70">
        <v>2183258</v>
      </c>
      <c r="K67" s="19">
        <v>65</v>
      </c>
      <c r="L67" s="18">
        <v>164598</v>
      </c>
      <c r="M67" s="18">
        <v>2910283</v>
      </c>
    </row>
    <row r="68" spans="1:13" s="71" customFormat="1" ht="12">
      <c r="A68" s="21">
        <v>66</v>
      </c>
      <c r="B68" s="72">
        <v>2</v>
      </c>
      <c r="C68" s="22">
        <v>138</v>
      </c>
      <c r="D68" s="69"/>
      <c r="F68" s="19">
        <v>66</v>
      </c>
      <c r="G68" s="70">
        <v>128492</v>
      </c>
      <c r="H68" s="70">
        <v>2311750</v>
      </c>
      <c r="K68" s="19">
        <v>66</v>
      </c>
      <c r="L68" s="18">
        <v>171280</v>
      </c>
      <c r="M68" s="18">
        <v>3081563</v>
      </c>
    </row>
    <row r="69" spans="1:13" s="71" customFormat="1" ht="12">
      <c r="A69" s="21">
        <v>67</v>
      </c>
      <c r="B69" s="72">
        <v>3</v>
      </c>
      <c r="C69" s="22">
        <v>141</v>
      </c>
      <c r="D69" s="69"/>
      <c r="F69" s="19">
        <v>67</v>
      </c>
      <c r="G69" s="70">
        <v>133606</v>
      </c>
      <c r="H69" s="70">
        <v>2445356</v>
      </c>
      <c r="K69" s="19">
        <v>67</v>
      </c>
      <c r="L69" s="18">
        <v>178097</v>
      </c>
      <c r="M69" s="18">
        <v>3259660</v>
      </c>
    </row>
    <row r="70" spans="1:13" s="71" customFormat="1" ht="12">
      <c r="A70" s="21">
        <v>68</v>
      </c>
      <c r="B70" s="73">
        <v>3</v>
      </c>
      <c r="C70" s="22">
        <v>144</v>
      </c>
      <c r="D70" s="69"/>
      <c r="F70" s="19">
        <v>68</v>
      </c>
      <c r="G70" s="70">
        <v>138820</v>
      </c>
      <c r="H70" s="70">
        <v>2584176</v>
      </c>
      <c r="K70" s="19">
        <v>68</v>
      </c>
      <c r="L70" s="18">
        <v>185047</v>
      </c>
      <c r="M70" s="18">
        <v>3444707</v>
      </c>
    </row>
    <row r="71" spans="1:13" ht="12">
      <c r="A71" s="21">
        <v>69</v>
      </c>
      <c r="B71" s="73">
        <v>2</v>
      </c>
      <c r="C71" s="22">
        <v>146</v>
      </c>
      <c r="F71" s="19">
        <v>69</v>
      </c>
      <c r="G71" s="70">
        <v>144133</v>
      </c>
      <c r="H71" s="70">
        <v>2728309</v>
      </c>
      <c r="K71" s="19">
        <v>69</v>
      </c>
      <c r="L71" s="18">
        <v>192129</v>
      </c>
      <c r="M71" s="18">
        <v>3636836</v>
      </c>
    </row>
    <row r="72" spans="1:13" ht="12">
      <c r="A72" s="21">
        <v>70</v>
      </c>
      <c r="B72" s="73">
        <v>2</v>
      </c>
      <c r="C72" s="22">
        <v>148</v>
      </c>
      <c r="F72" s="19">
        <v>70</v>
      </c>
      <c r="G72" s="70">
        <v>149547</v>
      </c>
      <c r="H72" s="70">
        <v>2877856</v>
      </c>
      <c r="K72" s="19">
        <v>70</v>
      </c>
      <c r="L72" s="18">
        <v>199346</v>
      </c>
      <c r="M72" s="18">
        <v>3836182</v>
      </c>
    </row>
    <row r="73" spans="1:13" ht="12">
      <c r="A73" s="21">
        <v>71</v>
      </c>
      <c r="B73" s="73">
        <v>3</v>
      </c>
      <c r="C73" s="22">
        <v>151</v>
      </c>
      <c r="F73" s="19">
        <v>71</v>
      </c>
      <c r="G73" s="70">
        <v>155060</v>
      </c>
      <c r="H73" s="70">
        <v>3032916</v>
      </c>
      <c r="K73" s="19">
        <v>71</v>
      </c>
      <c r="L73" s="18">
        <v>199346</v>
      </c>
      <c r="M73" s="18">
        <v>4035528</v>
      </c>
    </row>
    <row r="74" spans="1:13" ht="12">
      <c r="A74" s="21">
        <v>72</v>
      </c>
      <c r="B74" s="73">
        <v>1</v>
      </c>
      <c r="C74" s="22">
        <v>152</v>
      </c>
      <c r="F74" s="19">
        <v>72</v>
      </c>
      <c r="G74" s="70">
        <v>160688</v>
      </c>
      <c r="H74" s="70">
        <v>3193604</v>
      </c>
      <c r="K74" s="19">
        <v>72</v>
      </c>
      <c r="L74" s="18">
        <v>199346</v>
      </c>
      <c r="M74" s="18">
        <v>4234874</v>
      </c>
    </row>
    <row r="75" spans="1:13" ht="12">
      <c r="A75" s="21">
        <v>73</v>
      </c>
      <c r="B75" s="73">
        <v>2</v>
      </c>
      <c r="C75" s="22">
        <v>154</v>
      </c>
      <c r="F75" s="19">
        <v>73</v>
      </c>
      <c r="G75" s="70">
        <v>166466</v>
      </c>
      <c r="H75" s="70">
        <v>3360070</v>
      </c>
      <c r="K75" s="19">
        <v>73</v>
      </c>
      <c r="L75" s="18">
        <v>199346</v>
      </c>
      <c r="M75" s="18">
        <v>4434220</v>
      </c>
    </row>
    <row r="76" spans="1:13" ht="12">
      <c r="A76" s="21">
        <v>74</v>
      </c>
      <c r="B76" s="73">
        <v>2</v>
      </c>
      <c r="C76" s="22">
        <v>156</v>
      </c>
      <c r="F76" s="19">
        <v>74</v>
      </c>
      <c r="G76" s="70">
        <v>172442</v>
      </c>
      <c r="H76" s="70">
        <v>3532512</v>
      </c>
      <c r="K76" s="19">
        <v>74</v>
      </c>
      <c r="L76" s="18">
        <v>199346</v>
      </c>
      <c r="M76" s="18">
        <v>4633566</v>
      </c>
    </row>
    <row r="77" spans="1:13" ht="12">
      <c r="A77" s="21">
        <v>75</v>
      </c>
      <c r="B77" s="73">
        <v>2</v>
      </c>
      <c r="C77" s="22">
        <v>158</v>
      </c>
      <c r="F77" s="19">
        <v>75</v>
      </c>
      <c r="G77" s="70">
        <v>178667</v>
      </c>
      <c r="H77" s="70">
        <v>3711179</v>
      </c>
      <c r="K77" s="19">
        <v>75</v>
      </c>
      <c r="L77" s="18">
        <v>199346</v>
      </c>
      <c r="M77" s="18">
        <v>4832912</v>
      </c>
    </row>
    <row r="78" spans="1:13" ht="12">
      <c r="A78" s="21">
        <v>76</v>
      </c>
      <c r="B78" s="73">
        <v>3</v>
      </c>
      <c r="C78" s="22">
        <v>161</v>
      </c>
      <c r="F78" s="19">
        <v>76</v>
      </c>
      <c r="G78" s="70">
        <v>185192</v>
      </c>
      <c r="H78" s="70">
        <v>3896371</v>
      </c>
      <c r="K78" s="19">
        <v>76</v>
      </c>
      <c r="L78" s="18">
        <v>199346</v>
      </c>
      <c r="M78" s="18">
        <v>5032258</v>
      </c>
    </row>
    <row r="79" spans="1:13" ht="12">
      <c r="A79" s="21">
        <v>77</v>
      </c>
      <c r="B79" s="73">
        <v>2</v>
      </c>
      <c r="C79" s="22">
        <v>163</v>
      </c>
      <c r="F79" s="19">
        <v>77</v>
      </c>
      <c r="G79" s="70">
        <v>192068</v>
      </c>
      <c r="H79" s="70">
        <v>4088439</v>
      </c>
      <c r="K79" s="19">
        <v>77</v>
      </c>
      <c r="L79" s="18">
        <v>199346</v>
      </c>
      <c r="M79" s="18">
        <v>5231604</v>
      </c>
    </row>
    <row r="80" spans="1:13" ht="12">
      <c r="A80" s="21">
        <v>78</v>
      </c>
      <c r="B80" s="73">
        <v>2</v>
      </c>
      <c r="C80" s="22">
        <v>165</v>
      </c>
      <c r="F80" s="19">
        <v>78</v>
      </c>
      <c r="G80" s="70">
        <v>199346</v>
      </c>
      <c r="H80" s="70">
        <v>4287785</v>
      </c>
      <c r="K80" s="19">
        <v>78</v>
      </c>
      <c r="L80" s="18">
        <v>199346</v>
      </c>
      <c r="M80" s="18">
        <v>5430950</v>
      </c>
    </row>
    <row r="81" spans="1:13" ht="12">
      <c r="A81" s="21">
        <v>79</v>
      </c>
      <c r="B81" s="73">
        <v>2</v>
      </c>
      <c r="C81" s="22">
        <v>167</v>
      </c>
      <c r="F81" s="19">
        <v>79</v>
      </c>
      <c r="G81" s="70">
        <v>199346</v>
      </c>
      <c r="H81" s="70">
        <v>4487131</v>
      </c>
      <c r="K81" s="19">
        <v>79</v>
      </c>
      <c r="L81" s="18">
        <v>199346</v>
      </c>
      <c r="M81" s="18">
        <v>5630296</v>
      </c>
    </row>
    <row r="82" spans="1:13" ht="12">
      <c r="A82" s="21">
        <v>80</v>
      </c>
      <c r="B82" s="73">
        <v>3</v>
      </c>
      <c r="C82" s="22">
        <v>170</v>
      </c>
      <c r="F82" s="19">
        <v>80</v>
      </c>
      <c r="G82" s="70">
        <v>199346</v>
      </c>
      <c r="H82" s="70">
        <v>4686477</v>
      </c>
      <c r="K82" s="19">
        <v>80</v>
      </c>
      <c r="L82" s="18">
        <v>199346</v>
      </c>
      <c r="M82" s="18">
        <v>5829642</v>
      </c>
    </row>
    <row r="83" spans="1:13" ht="12">
      <c r="A83" s="21">
        <v>81</v>
      </c>
      <c r="B83" s="73"/>
      <c r="C83" s="22">
        <v>170</v>
      </c>
      <c r="F83" s="19">
        <v>81</v>
      </c>
      <c r="G83" s="70"/>
      <c r="H83" s="70">
        <v>4686477</v>
      </c>
      <c r="K83" s="19">
        <v>81</v>
      </c>
      <c r="L83" s="18"/>
      <c r="M83" s="18">
        <v>5829642</v>
      </c>
    </row>
    <row r="84" spans="1:13" ht="12">
      <c r="A84" s="21">
        <v>82</v>
      </c>
      <c r="B84" s="73"/>
      <c r="C84" s="22">
        <v>170</v>
      </c>
      <c r="F84" s="19">
        <v>82</v>
      </c>
      <c r="G84" s="70"/>
      <c r="H84" s="70">
        <v>4686477</v>
      </c>
      <c r="K84" s="19">
        <v>82</v>
      </c>
      <c r="L84" s="18"/>
      <c r="M84" s="18">
        <v>5829642</v>
      </c>
    </row>
    <row r="85" spans="1:13" ht="12">
      <c r="A85" s="21">
        <v>83</v>
      </c>
      <c r="B85" s="73"/>
      <c r="C85" s="22">
        <v>170</v>
      </c>
      <c r="F85" s="19">
        <v>83</v>
      </c>
      <c r="G85" s="70"/>
      <c r="H85" s="70">
        <v>4686477</v>
      </c>
      <c r="K85" s="19">
        <v>83</v>
      </c>
      <c r="L85" s="18"/>
      <c r="M85" s="18">
        <v>5829642</v>
      </c>
    </row>
    <row r="86" spans="1:13" ht="12">
      <c r="A86" s="21">
        <v>84</v>
      </c>
      <c r="B86" s="73"/>
      <c r="C86" s="22">
        <v>170</v>
      </c>
      <c r="F86" s="19">
        <v>84</v>
      </c>
      <c r="G86" s="70"/>
      <c r="H86" s="70">
        <v>4686477</v>
      </c>
      <c r="K86" s="19">
        <v>84</v>
      </c>
      <c r="L86" s="18"/>
      <c r="M86" s="18">
        <v>5829642</v>
      </c>
    </row>
    <row r="87" spans="1:13" ht="12">
      <c r="A87" s="21">
        <v>85</v>
      </c>
      <c r="B87" s="73"/>
      <c r="C87" s="22">
        <v>170</v>
      </c>
      <c r="F87" s="19">
        <v>85</v>
      </c>
      <c r="G87" s="70"/>
      <c r="H87" s="70">
        <v>4686477</v>
      </c>
      <c r="K87" s="19">
        <v>85</v>
      </c>
      <c r="L87" s="18"/>
      <c r="M87" s="18">
        <v>5829642</v>
      </c>
    </row>
    <row r="88" spans="1:13" ht="12">
      <c r="A88" s="21">
        <v>86</v>
      </c>
      <c r="B88" s="73"/>
      <c r="C88" s="22">
        <v>170</v>
      </c>
      <c r="F88" s="19">
        <v>86</v>
      </c>
      <c r="G88" s="70"/>
      <c r="H88" s="70">
        <v>4686477</v>
      </c>
      <c r="K88" s="19">
        <v>86</v>
      </c>
      <c r="L88" s="18"/>
      <c r="M88" s="18">
        <v>5829642</v>
      </c>
    </row>
    <row r="89" spans="1:13" ht="12">
      <c r="A89" s="21">
        <v>87</v>
      </c>
      <c r="B89" s="73"/>
      <c r="C89" s="22">
        <v>170</v>
      </c>
      <c r="F89" s="19">
        <v>87</v>
      </c>
      <c r="G89" s="70"/>
      <c r="H89" s="70">
        <v>4686477</v>
      </c>
      <c r="K89" s="19">
        <v>87</v>
      </c>
      <c r="L89" s="18"/>
      <c r="M89" s="18">
        <v>5829642</v>
      </c>
    </row>
    <row r="90" spans="1:13" ht="12">
      <c r="A90" s="21">
        <v>88</v>
      </c>
      <c r="B90" s="73"/>
      <c r="C90" s="22">
        <v>170</v>
      </c>
      <c r="F90" s="19">
        <v>88</v>
      </c>
      <c r="G90" s="70"/>
      <c r="H90" s="70">
        <v>4686477</v>
      </c>
      <c r="K90" s="19">
        <v>88</v>
      </c>
      <c r="L90" s="18"/>
      <c r="M90" s="18">
        <v>5829642</v>
      </c>
    </row>
    <row r="91" spans="1:13" ht="12">
      <c r="A91" s="21">
        <v>89</v>
      </c>
      <c r="B91" s="73"/>
      <c r="C91" s="22">
        <v>170</v>
      </c>
      <c r="F91" s="19">
        <v>89</v>
      </c>
      <c r="G91" s="70"/>
      <c r="H91" s="70">
        <v>4686477</v>
      </c>
      <c r="K91" s="19">
        <v>89</v>
      </c>
      <c r="L91" s="18"/>
      <c r="M91" s="18">
        <v>5829642</v>
      </c>
    </row>
    <row r="92" spans="1:13" ht="12">
      <c r="A92" s="21">
        <v>90</v>
      </c>
      <c r="B92" s="73"/>
      <c r="C92" s="22">
        <v>170</v>
      </c>
      <c r="F92" s="19">
        <v>90</v>
      </c>
      <c r="G92" s="70"/>
      <c r="H92" s="70">
        <v>4686477</v>
      </c>
      <c r="K92" s="19">
        <v>90</v>
      </c>
      <c r="L92" s="18"/>
      <c r="M92" s="18">
        <v>5829642</v>
      </c>
    </row>
    <row r="93" spans="1:13" ht="12">
      <c r="A93" s="21">
        <v>91</v>
      </c>
      <c r="B93" s="73"/>
      <c r="C93" s="22">
        <v>170</v>
      </c>
      <c r="F93" s="19">
        <v>91</v>
      </c>
      <c r="G93" s="70"/>
      <c r="H93" s="70">
        <v>4686477</v>
      </c>
      <c r="K93" s="19">
        <v>91</v>
      </c>
      <c r="L93" s="18"/>
      <c r="M93" s="18">
        <v>5829642</v>
      </c>
    </row>
    <row r="94" spans="1:13" ht="12">
      <c r="A94" s="21">
        <v>92</v>
      </c>
      <c r="B94" s="73"/>
      <c r="C94" s="22">
        <v>170</v>
      </c>
      <c r="F94" s="19">
        <v>92</v>
      </c>
      <c r="G94" s="70"/>
      <c r="H94" s="70">
        <v>4686477</v>
      </c>
      <c r="K94" s="19">
        <v>92</v>
      </c>
      <c r="L94" s="18"/>
      <c r="M94" s="18">
        <v>5829642</v>
      </c>
    </row>
    <row r="95" spans="1:13" ht="12">
      <c r="A95" s="21">
        <v>93</v>
      </c>
      <c r="B95" s="73"/>
      <c r="C95" s="22">
        <v>170</v>
      </c>
      <c r="F95" s="19">
        <v>93</v>
      </c>
      <c r="G95" s="70"/>
      <c r="H95" s="70">
        <v>4686477</v>
      </c>
      <c r="K95" s="19">
        <v>93</v>
      </c>
      <c r="L95" s="18"/>
      <c r="M95" s="18">
        <v>5829642</v>
      </c>
    </row>
    <row r="96" spans="1:13" ht="12">
      <c r="A96" s="21">
        <v>94</v>
      </c>
      <c r="B96" s="73"/>
      <c r="C96" s="22">
        <v>170</v>
      </c>
      <c r="F96" s="19">
        <v>94</v>
      </c>
      <c r="G96" s="70"/>
      <c r="H96" s="70">
        <v>4686477</v>
      </c>
      <c r="K96" s="19">
        <v>94</v>
      </c>
      <c r="L96" s="18"/>
      <c r="M96" s="18">
        <v>5829642</v>
      </c>
    </row>
    <row r="97" spans="1:13" ht="12">
      <c r="A97" s="21">
        <v>95</v>
      </c>
      <c r="B97" s="73"/>
      <c r="C97" s="22">
        <v>170</v>
      </c>
      <c r="F97" s="19">
        <v>95</v>
      </c>
      <c r="G97" s="70"/>
      <c r="H97" s="70">
        <v>4686477</v>
      </c>
      <c r="K97" s="19">
        <v>95</v>
      </c>
      <c r="L97" s="18"/>
      <c r="M97" s="18">
        <v>5829642</v>
      </c>
    </row>
    <row r="98" spans="1:13" ht="12">
      <c r="A98" s="21">
        <v>96</v>
      </c>
      <c r="B98" s="73"/>
      <c r="C98" s="22">
        <v>170</v>
      </c>
      <c r="F98" s="19">
        <v>96</v>
      </c>
      <c r="G98" s="70"/>
      <c r="H98" s="70">
        <v>4686477</v>
      </c>
      <c r="K98" s="19">
        <v>96</v>
      </c>
      <c r="L98" s="18"/>
      <c r="M98" s="18">
        <v>5829642</v>
      </c>
    </row>
    <row r="99" spans="1:13" ht="12">
      <c r="A99" s="21">
        <v>97</v>
      </c>
      <c r="B99" s="73"/>
      <c r="C99" s="22">
        <v>170</v>
      </c>
      <c r="F99" s="19">
        <v>97</v>
      </c>
      <c r="G99" s="70"/>
      <c r="H99" s="70">
        <v>4686477</v>
      </c>
      <c r="K99" s="19">
        <v>97</v>
      </c>
      <c r="L99" s="18"/>
      <c r="M99" s="18">
        <v>5829642</v>
      </c>
    </row>
    <row r="100" spans="1:13" ht="12">
      <c r="A100" s="21">
        <v>98</v>
      </c>
      <c r="B100" s="73"/>
      <c r="C100" s="22">
        <v>170</v>
      </c>
      <c r="F100" s="19">
        <v>98</v>
      </c>
      <c r="G100" s="70"/>
      <c r="H100" s="70">
        <v>4686477</v>
      </c>
      <c r="K100" s="19">
        <v>98</v>
      </c>
      <c r="L100" s="18"/>
      <c r="M100" s="18">
        <v>5829642</v>
      </c>
    </row>
    <row r="101" spans="1:13" ht="12">
      <c r="A101" s="21">
        <v>99</v>
      </c>
      <c r="B101" s="73"/>
      <c r="C101" s="22">
        <v>170</v>
      </c>
      <c r="F101" s="19">
        <v>99</v>
      </c>
      <c r="G101" s="70"/>
      <c r="H101" s="70">
        <v>4686477</v>
      </c>
      <c r="K101" s="19">
        <v>99</v>
      </c>
      <c r="L101" s="18"/>
      <c r="M101" s="18">
        <v>5829642</v>
      </c>
    </row>
    <row r="102" spans="1:13" ht="12">
      <c r="A102" s="21">
        <v>100</v>
      </c>
      <c r="B102" s="73"/>
      <c r="C102" s="22">
        <v>170</v>
      </c>
      <c r="F102" s="19">
        <v>100</v>
      </c>
      <c r="G102" s="70"/>
      <c r="H102" s="70">
        <v>4686477</v>
      </c>
      <c r="K102" s="19">
        <v>100</v>
      </c>
      <c r="L102" s="18"/>
      <c r="M102" s="18">
        <v>5829642</v>
      </c>
    </row>
    <row r="103" spans="1:13" ht="12">
      <c r="A103" s="21">
        <v>101</v>
      </c>
      <c r="B103" s="73"/>
      <c r="C103" s="22">
        <v>170</v>
      </c>
      <c r="F103" s="19">
        <v>101</v>
      </c>
      <c r="G103" s="70"/>
      <c r="H103" s="70">
        <v>4686477</v>
      </c>
      <c r="K103" s="19">
        <v>101</v>
      </c>
      <c r="L103" s="18"/>
      <c r="M103" s="18">
        <v>5829642</v>
      </c>
    </row>
    <row r="104" spans="1:13" ht="12">
      <c r="A104" s="21">
        <v>102</v>
      </c>
      <c r="B104" s="73"/>
      <c r="C104" s="22">
        <v>170</v>
      </c>
      <c r="F104" s="19">
        <v>102</v>
      </c>
      <c r="G104" s="70"/>
      <c r="H104" s="70">
        <v>4686477</v>
      </c>
      <c r="K104" s="19">
        <v>102</v>
      </c>
      <c r="L104" s="18"/>
      <c r="M104" s="18">
        <v>5829642</v>
      </c>
    </row>
    <row r="105" spans="1:13" ht="12">
      <c r="A105" s="21">
        <v>103</v>
      </c>
      <c r="B105" s="73"/>
      <c r="C105" s="22">
        <v>170</v>
      </c>
      <c r="F105" s="19">
        <v>103</v>
      </c>
      <c r="G105" s="70"/>
      <c r="H105" s="70">
        <v>4686477</v>
      </c>
      <c r="K105" s="19">
        <v>103</v>
      </c>
      <c r="L105" s="18"/>
      <c r="M105" s="18">
        <v>5829642</v>
      </c>
    </row>
    <row r="106" spans="1:13" ht="12">
      <c r="A106" s="21">
        <v>104</v>
      </c>
      <c r="B106" s="73"/>
      <c r="C106" s="22">
        <v>170</v>
      </c>
      <c r="F106" s="19">
        <v>104</v>
      </c>
      <c r="G106" s="70"/>
      <c r="H106" s="70">
        <v>4686477</v>
      </c>
      <c r="K106" s="19">
        <v>104</v>
      </c>
      <c r="L106" s="18"/>
      <c r="M106" s="18">
        <v>5829642</v>
      </c>
    </row>
    <row r="107" spans="1:13" ht="12">
      <c r="A107" s="21">
        <v>105</v>
      </c>
      <c r="B107" s="73"/>
      <c r="C107" s="22">
        <v>170</v>
      </c>
      <c r="F107" s="19">
        <v>105</v>
      </c>
      <c r="G107" s="70"/>
      <c r="H107" s="70">
        <v>4686477</v>
      </c>
      <c r="K107" s="19">
        <v>105</v>
      </c>
      <c r="L107" s="18"/>
      <c r="M107" s="18">
        <v>5829642</v>
      </c>
    </row>
    <row r="108" spans="1:13" ht="12">
      <c r="A108" s="21">
        <v>106</v>
      </c>
      <c r="B108" s="73"/>
      <c r="C108" s="22">
        <v>170</v>
      </c>
      <c r="F108" s="19">
        <v>106</v>
      </c>
      <c r="G108" s="70"/>
      <c r="H108" s="70">
        <v>4686477</v>
      </c>
      <c r="K108" s="19">
        <v>106</v>
      </c>
      <c r="L108" s="18"/>
      <c r="M108" s="18">
        <v>5829642</v>
      </c>
    </row>
    <row r="109" spans="1:13" ht="12">
      <c r="A109" s="21">
        <v>107</v>
      </c>
      <c r="B109" s="73"/>
      <c r="C109" s="22">
        <v>170</v>
      </c>
      <c r="F109" s="19">
        <v>107</v>
      </c>
      <c r="G109" s="70"/>
      <c r="H109" s="70">
        <v>4686477</v>
      </c>
      <c r="K109" s="19">
        <v>107</v>
      </c>
      <c r="L109" s="18"/>
      <c r="M109" s="18">
        <v>5829642</v>
      </c>
    </row>
    <row r="110" spans="1:13" ht="12">
      <c r="A110" s="21">
        <v>108</v>
      </c>
      <c r="B110" s="73"/>
      <c r="C110" s="22">
        <v>170</v>
      </c>
      <c r="F110" s="19">
        <v>108</v>
      </c>
      <c r="G110" s="70"/>
      <c r="H110" s="70">
        <v>4686477</v>
      </c>
      <c r="K110" s="19">
        <v>108</v>
      </c>
      <c r="L110" s="18"/>
      <c r="M110" s="18">
        <v>5829642</v>
      </c>
    </row>
    <row r="111" spans="1:13" ht="12">
      <c r="A111" s="21">
        <v>109</v>
      </c>
      <c r="B111" s="73"/>
      <c r="C111" s="22">
        <v>170</v>
      </c>
      <c r="F111" s="19">
        <v>109</v>
      </c>
      <c r="G111" s="70"/>
      <c r="H111" s="70">
        <v>4686477</v>
      </c>
      <c r="K111" s="19">
        <v>109</v>
      </c>
      <c r="L111" s="18"/>
      <c r="M111" s="18">
        <v>5829642</v>
      </c>
    </row>
    <row r="112" spans="1:13" ht="12">
      <c r="A112" s="21">
        <v>110</v>
      </c>
      <c r="B112" s="73"/>
      <c r="C112" s="22">
        <v>170</v>
      </c>
      <c r="F112" s="19">
        <v>110</v>
      </c>
      <c r="G112" s="70"/>
      <c r="H112" s="70">
        <v>4686477</v>
      </c>
      <c r="K112" s="19">
        <v>110</v>
      </c>
      <c r="L112" s="18"/>
      <c r="M112" s="18">
        <v>5829642</v>
      </c>
    </row>
    <row r="113" spans="1:13" ht="12">
      <c r="A113" s="21"/>
      <c r="B113" s="73"/>
      <c r="C113" s="73"/>
      <c r="F113" s="19"/>
      <c r="G113" s="70"/>
      <c r="H113" s="70"/>
      <c r="K113" s="19"/>
      <c r="L113" s="18"/>
      <c r="M113" s="18"/>
    </row>
    <row r="114" spans="1:13" ht="12">
      <c r="A114" s="21"/>
      <c r="B114" s="73"/>
      <c r="C114" s="73"/>
      <c r="F114" s="19"/>
      <c r="G114" s="70"/>
      <c r="H114" s="70"/>
      <c r="K114" s="19"/>
      <c r="L114" s="70"/>
      <c r="M114" s="70"/>
    </row>
    <row r="115" spans="1:13" ht="12">
      <c r="A115" s="21"/>
      <c r="B115" s="73"/>
      <c r="C115" s="73"/>
      <c r="F115" s="19"/>
      <c r="G115" s="70"/>
      <c r="H115" s="70"/>
      <c r="K115" s="19"/>
      <c r="L115" s="70"/>
      <c r="M115" s="70"/>
    </row>
    <row r="116" spans="1:13" ht="12">
      <c r="A116" s="24"/>
      <c r="B116" s="74"/>
      <c r="C116" s="74"/>
      <c r="F116" s="19"/>
      <c r="G116" s="70"/>
      <c r="H116" s="70"/>
      <c r="K116" s="19"/>
      <c r="L116" s="70"/>
      <c r="M116" s="70"/>
    </row>
    <row r="117" spans="1:13" ht="12">
      <c r="A117" s="25"/>
      <c r="B117" s="25"/>
      <c r="C117" s="25"/>
      <c r="F117" s="25"/>
      <c r="G117" s="25"/>
      <c r="H117" s="25"/>
      <c r="K117" s="25"/>
      <c r="L117" s="25"/>
      <c r="M117" s="25"/>
    </row>
  </sheetData>
  <sheetProtection password="EFEB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2014-02-24T10:08:46Z</dcterms:modified>
  <cp:category/>
  <cp:version/>
  <cp:contentType/>
  <cp:contentStatus/>
</cp:coreProperties>
</file>