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10" windowWidth="14805" windowHeight="7905" activeTab="1"/>
  </bookViews>
  <sheets>
    <sheet name="機能説明" sheetId="1" r:id="rId1"/>
    <sheet name="スキルポイント計算機" sheetId="2" r:id="rId2"/>
    <sheet name="SP獲得表" sheetId="3" r:id="rId3"/>
  </sheets>
  <definedNames>
    <definedName name="_xlnm._FilterDatabase" localSheetId="1" hidden="1">'スキルポイント計算機'!$B$12:$C$72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U42" authorId="0">
      <text>
        <r>
          <rPr>
            <sz val="12"/>
            <rFont val="ＭＳ Ｐゴシック"/>
            <family val="3"/>
          </rPr>
          <t xml:space="preserve">pt 3  かえん斬り 
通常の1.2倍+10ダメージの炎属性攻撃
消費MP  2   </t>
        </r>
      </text>
    </comment>
    <comment ref="W42" authorId="0">
      <text>
        <r>
          <rPr>
            <sz val="12"/>
            <rFont val="ＭＳ Ｐゴシック"/>
            <family val="3"/>
          </rPr>
          <t xml:space="preserve">pt13  ドラゴン斬り
ドラゴン系の敵に1.5倍＋5のダメージ
消費MP  1  </t>
        </r>
      </text>
    </comment>
    <comment ref="Y42" authorId="0">
      <text>
        <r>
          <rPr>
            <sz val="12"/>
            <rFont val="ＭＳ Ｐゴシック"/>
            <family val="3"/>
          </rPr>
          <t xml:space="preserve">pt35 ミラクルソード
通常攻撃をしながら、与えたダメージ×1/4＋20ポイント回復 
消費MP  3  </t>
        </r>
      </text>
    </comment>
    <comment ref="AA42" authorId="0">
      <text>
        <r>
          <rPr>
            <sz val="12"/>
            <rFont val="ＭＳ Ｐゴシック"/>
            <family val="3"/>
          </rPr>
          <t xml:space="preserve">pt58  はやぶさ斬り
敵1体に通常の0.75倍ダメージ×2回
消費MP  4  </t>
        </r>
      </text>
    </comment>
    <comment ref="U14" authorId="0">
      <text>
        <r>
          <rPr>
            <sz val="12"/>
            <rFont val="ＭＳ Ｐゴシック"/>
            <family val="3"/>
          </rPr>
          <t xml:space="preserve">pt 8  かばう(戦士専用) 
約25秒間何度でも、仲間1人の代わりにダメージを受ける。遠くの仲間はかばえない。×でキャンセル可能。
消費MP  0   </t>
        </r>
      </text>
    </comment>
    <comment ref="X14" authorId="0">
      <text>
        <r>
          <rPr>
            <sz val="12"/>
            <rFont val="ＭＳ Ｐゴシック"/>
            <family val="3"/>
          </rPr>
          <t xml:space="preserve">pt 40 ロストアタック
敵1体にダメージを与え、テンション、怒り、防御を解除する
消費MP  4   </t>
        </r>
      </text>
    </comment>
    <comment ref="AA14" authorId="0">
      <text>
        <r>
          <rPr>
            <sz val="12"/>
            <rFont val="ＭＳ Ｐゴシック"/>
            <family val="3"/>
          </rPr>
          <t xml:space="preserve">pt 70  たいあたり(戦士専用)
敵1体にダメージを与え、敵が詠唱中だった行動をやめさせる
消費MP 4   </t>
        </r>
      </text>
    </comment>
    <comment ref="U16" authorId="0">
      <text>
        <r>
          <rPr>
            <sz val="12"/>
            <rFont val="ＭＳ Ｐゴシック"/>
            <family val="3"/>
          </rPr>
          <t xml:space="preserve">pt8  おはらい
仲間1人の呪いを解く  
消費MP  2   </t>
        </r>
      </text>
    </comment>
    <comment ref="W16" authorId="0">
      <text>
        <r>
          <rPr>
            <sz val="12"/>
            <rFont val="ＭＳ Ｐゴシック"/>
            <family val="3"/>
          </rPr>
          <t xml:space="preserve">pt28  マホトラのころも(僧侶専用)
ダメージを受けた量に応じてMPが回復するようになる  
消費MP  2   </t>
        </r>
      </text>
    </comment>
    <comment ref="Y16" authorId="0">
      <text>
        <r>
          <rPr>
            <sz val="12"/>
            <rFont val="ＭＳ Ｐゴシック"/>
            <family val="3"/>
          </rPr>
          <t xml:space="preserve">pt 48  聖女の守り(僧侶専用)  HPが半分以上の状態から即死攻撃を受けてもHP1残る  
消費MP  8   </t>
        </r>
      </text>
    </comment>
    <comment ref="AA16" authorId="0">
      <text>
        <r>
          <rPr>
            <sz val="12"/>
            <rFont val="ＭＳ Ｐゴシック"/>
            <family val="3"/>
          </rPr>
          <t xml:space="preserve">pt 70  天使の守り(僧侶専用)  死んでも直後にHP半分で蘇生する 
消費MP  10   </t>
        </r>
      </text>
    </comment>
    <comment ref="U18" authorId="0">
      <text>
        <r>
          <rPr>
            <sz val="12"/>
            <rFont val="ＭＳ Ｐゴシック"/>
            <family val="3"/>
          </rPr>
          <t xml:space="preserve">pt 8  魔結界
自分の呪文耐性を1段階上げる  
消費MP  5   </t>
        </r>
      </text>
    </comment>
    <comment ref="X18" authorId="0">
      <text>
        <r>
          <rPr>
            <sz val="12"/>
            <rFont val="ＭＳ Ｐゴシック"/>
            <family val="3"/>
          </rPr>
          <t xml:space="preserve">pt38  ぶきみなひかり
敵1匹を1段階攻撃呪文に弱くする 
消費MP  2   </t>
        </r>
      </text>
    </comment>
    <comment ref="Y18" authorId="0">
      <text>
        <r>
          <rPr>
            <sz val="12"/>
            <rFont val="ＭＳ Ｐゴシック"/>
            <family val="3"/>
          </rPr>
          <t xml:space="preserve">pt 46  呪文ぼうそう率アップ
呪文の暴走確率がアップ  
消費MP -   </t>
        </r>
      </text>
    </comment>
    <comment ref="AA18" authorId="0">
      <text>
        <r>
          <rPr>
            <sz val="12"/>
            <rFont val="ＭＳ Ｐゴシック"/>
            <family val="3"/>
          </rPr>
          <t xml:space="preserve">pt 68  魔力息吹(魔使専用)
MPを少しずつ回復 
消費MP  0   </t>
        </r>
      </text>
    </comment>
    <comment ref="U20" authorId="0">
      <text>
        <r>
          <rPr>
            <sz val="12"/>
            <rFont val="ＭＳ Ｐゴシック"/>
            <family val="3"/>
          </rPr>
          <t xml:space="preserve">pt4  ためる(武闘家専用)
テンションを上げる。
2段階目以降は失敗することも  
消費MP  0   </t>
        </r>
      </text>
    </comment>
    <comment ref="W20" authorId="0">
      <text>
        <r>
          <rPr>
            <sz val="12"/>
            <rFont val="ＭＳ Ｐゴシック"/>
            <family val="3"/>
          </rPr>
          <t xml:space="preserve">pt22  心頭滅却
ブレス攻撃の耐性を2段階上昇 
消費MP  2   </t>
        </r>
      </text>
    </comment>
    <comment ref="Y20" authorId="0">
      <text>
        <r>
          <rPr>
            <sz val="12"/>
            <rFont val="ＭＳ Ｐゴシック"/>
            <family val="3"/>
          </rPr>
          <t xml:space="preserve">pt 48  不撓不屈(武闘家専用)
自分の悪い効果を消す 
消費MP  1   </t>
        </r>
      </text>
    </comment>
    <comment ref="AA20" authorId="0">
      <text>
        <r>
          <rPr>
            <sz val="12"/>
            <rFont val="ＭＳ Ｐゴシック"/>
            <family val="3"/>
          </rPr>
          <t>pt 70  おたけび
周囲の敵をひるませる 
消費MP  3</t>
        </r>
      </text>
    </comment>
    <comment ref="AC20" authorId="0">
      <text>
        <r>
          <rPr>
            <sz val="12"/>
            <rFont val="ＭＳ Ｐゴシック"/>
            <family val="3"/>
          </rPr>
          <t xml:space="preserve">pt 90  めいそう(武闘家専用)
自分のHPを80～回復 
消費MP  5   </t>
        </r>
      </text>
    </comment>
    <comment ref="U22" authorId="0">
      <text>
        <r>
          <rPr>
            <sz val="12"/>
            <rFont val="ＭＳ Ｐゴシック"/>
            <family val="3"/>
          </rPr>
          <t xml:space="preserve">pt8  ぬすむ(盗賊専用)
一定確率でアイテムかお金を盗む   
消費MP  0   </t>
        </r>
      </text>
    </comment>
    <comment ref="V22" authorId="0">
      <text>
        <r>
          <rPr>
            <sz val="12"/>
            <rFont val="ＭＳ Ｐゴシック"/>
            <family val="3"/>
          </rPr>
          <t xml:space="preserve">pt18  みやぶる
正体を戦いの記録に書き込む   
消費MP  0   </t>
        </r>
      </text>
    </comment>
    <comment ref="W22" authorId="0">
      <text>
        <r>
          <rPr>
            <sz val="12"/>
            <rFont val="ＭＳ Ｐゴシック"/>
            <family val="3"/>
          </rPr>
          <t xml:space="preserve">pt26  おたからさがし(盗賊専用)
近くの宝の場所を地図上で知らせる   
消費MP  0   </t>
        </r>
      </text>
    </comment>
    <comment ref="Z22" authorId="0">
      <text>
        <r>
          <rPr>
            <sz val="12"/>
            <rFont val="ＭＳ Ｐゴシック"/>
            <family val="3"/>
          </rPr>
          <t xml:space="preserve">pt54  バナナトラップ(盗賊専用)
敵を転ばせる    
消費MP  1   </t>
        </r>
      </text>
    </comment>
    <comment ref="AB22" authorId="0">
      <text>
        <r>
          <rPr>
            <sz val="12"/>
            <rFont val="ＭＳ Ｐゴシック"/>
            <family val="3"/>
          </rPr>
          <t xml:space="preserve">pt78  メガボンバー(盗賊専用)
爆弾で敵を吹っ飛ばして約80ダメージ    
消費MP  6   </t>
        </r>
      </text>
    </comment>
    <comment ref="U24" authorId="0">
      <text>
        <r>
          <rPr>
            <sz val="12"/>
            <rFont val="ＭＳ Ｐゴシック"/>
            <family val="3"/>
          </rPr>
          <t xml:space="preserve">pt4  ボケ
周囲の敵を1回休み状態にし、成功すると自分のテンションアップ     
消費MP  2   </t>
        </r>
      </text>
    </comment>
    <comment ref="W24" authorId="0">
      <text>
        <r>
          <rPr>
            <sz val="12"/>
            <rFont val="ＭＳ Ｐゴシック"/>
            <family val="3"/>
          </rPr>
          <t xml:space="preserve">pt22  ツッコミ
眠り・混乱・マヒ状態になった仲間1人を復活。失敗もある    
消費MP  4   </t>
        </r>
      </text>
    </comment>
    <comment ref="Y24" authorId="0">
      <text>
        <r>
          <rPr>
            <sz val="12"/>
            <rFont val="ＭＳ Ｐゴシック"/>
            <family val="3"/>
          </rPr>
          <t xml:space="preserve">pt46  タップダンス(旅芸人専用)
3分間、みかわし率が通常の2倍程度に上昇    
消費MP  3   </t>
        </r>
      </text>
    </comment>
    <comment ref="AA24" authorId="0">
      <text>
        <r>
          <rPr>
            <sz val="12"/>
            <rFont val="ＭＳ Ｐゴシック"/>
            <family val="3"/>
          </rPr>
          <t xml:space="preserve">pt68  キラージャグリング(旅芸人専用)
複数回攻撃    
消費MP  8   </t>
        </r>
      </text>
    </comment>
    <comment ref="U28" authorId="0">
      <text>
        <r>
          <rPr>
            <sz val="12"/>
            <rFont val="ＭＳ Ｐゴシック"/>
            <family val="3"/>
          </rPr>
          <t xml:space="preserve">pt2  やいばのぼうぎょ
刃で全身を包んで身を守る    
消費MP  3   </t>
        </r>
      </text>
    </comment>
    <comment ref="W28" authorId="0">
      <text>
        <r>
          <rPr>
            <sz val="12"/>
            <rFont val="ＭＳ Ｐゴシック"/>
            <family val="3"/>
          </rPr>
          <t xml:space="preserve">pt22  HPパサー
HPの30%を仲間1人に分け与える     
消費MP  0   </t>
        </r>
      </text>
    </comment>
    <comment ref="Y28" authorId="0">
      <text>
        <r>
          <rPr>
            <sz val="12"/>
            <rFont val="ＭＳ Ｐゴシック"/>
            <family val="3"/>
          </rPr>
          <t xml:space="preserve">p46  におうだち(パラディン専用)
周りの仲間を体を張ってまもる     
消費MP  0   </t>
        </r>
      </text>
    </comment>
    <comment ref="AA28" authorId="0">
      <text>
        <r>
          <rPr>
            <sz val="12"/>
            <rFont val="ＭＳ Ｐゴシック"/>
            <family val="3"/>
          </rPr>
          <t xml:space="preserve">pt68  ヘヴィチャージ(パラディン専用)
自分の重さをアップ     
消費MP  4   </t>
        </r>
      </text>
    </comment>
    <comment ref="U30" authorId="0">
      <text>
        <r>
          <rPr>
            <sz val="12"/>
            <rFont val="ＭＳ Ｐゴシック"/>
            <family val="3"/>
          </rPr>
          <t xml:space="preserve">pt4  ファイアフォース(魔法戦士専用)
攻撃が炎属性になる     
消費MP  2   </t>
        </r>
      </text>
    </comment>
    <comment ref="W30" authorId="0">
      <text>
        <r>
          <rPr>
            <sz val="12"/>
            <rFont val="ＭＳ Ｐゴシック"/>
            <family val="3"/>
          </rPr>
          <t xml:space="preserve">pt16  アイスフォース(魔法戦士専用)
攻撃が氷属性になる     
消費MP  2 </t>
        </r>
      </text>
    </comment>
    <comment ref="Y30" authorId="0">
      <text>
        <r>
          <rPr>
            <sz val="12"/>
            <rFont val="ＭＳ Ｐゴシック"/>
            <family val="3"/>
          </rPr>
          <t xml:space="preserve">pt32  ストームフォース(魔法戦士専用)
攻撃が風属性になる     
消費MP  2  </t>
        </r>
      </text>
    </comment>
    <comment ref="AA30" authorId="0">
      <text>
        <r>
          <rPr>
            <sz val="12"/>
            <rFont val="ＭＳ Ｐゴシック"/>
            <family val="3"/>
          </rPr>
          <t>pt55  ダークフォース(魔法戦士専用)
攻撃が闇属性になる     
消費MP  2</t>
        </r>
      </text>
    </comment>
    <comment ref="AB30" authorId="0">
      <text>
        <r>
          <rPr>
            <sz val="12"/>
            <rFont val="ＭＳ Ｐゴシック"/>
            <family val="3"/>
          </rPr>
          <t>p68  ＭＰパサー(魔法戦士専用)
MP38を仲間に分け与える     
消費MP  38</t>
        </r>
      </text>
    </comment>
    <comment ref="U32" authorId="0">
      <text>
        <r>
          <rPr>
            <sz val="12"/>
            <rFont val="ＭＳ Ｐゴシック"/>
            <family val="3"/>
          </rPr>
          <t xml:space="preserve">pt2  みのがす
弱い敵を逃がす     
消費MP  2   </t>
        </r>
      </text>
    </comment>
    <comment ref="W32" authorId="0">
      <text>
        <r>
          <rPr>
            <sz val="12"/>
            <rFont val="ＭＳ Ｐゴシック"/>
            <family val="3"/>
          </rPr>
          <t xml:space="preserve">pt22  てなづける(レンジャー専用)
モンスターを魅了する     
消費MP  0   </t>
        </r>
      </text>
    </comment>
    <comment ref="Y32" authorId="0">
      <text>
        <r>
          <rPr>
            <sz val="12"/>
            <rFont val="ＭＳ Ｐゴシック"/>
            <family val="3"/>
          </rPr>
          <t xml:space="preserve">pt46  メタルトラップ(レンジャー専用)
逃げそうな敵を足止め 
消費MP  1   </t>
        </r>
      </text>
    </comment>
    <comment ref="AA32" authorId="0">
      <text>
        <r>
          <rPr>
            <sz val="12"/>
            <rFont val="ＭＳ Ｐゴシック"/>
            <family val="3"/>
          </rPr>
          <t xml:space="preserve">pt68  まもりのきり(レンジャー専用)
ブレス攻撃を1回無効に    
消費MP  5   </t>
        </r>
      </text>
    </comment>
    <comment ref="U36" authorId="0">
      <text>
        <r>
          <rPr>
            <sz val="12"/>
            <rFont val="ＭＳ Ｐゴシック"/>
            <family val="3"/>
          </rPr>
          <t xml:space="preserve">pt4  サインぜめ(スーパースター専用)
敵1体を攻撃    
消費MP  -  （25G）   </t>
        </r>
      </text>
    </comment>
    <comment ref="W36" authorId="0">
      <text>
        <r>
          <rPr>
            <sz val="12"/>
            <rFont val="ＭＳ Ｐゴシック"/>
            <family val="3"/>
          </rPr>
          <t xml:space="preserve">pt16  スキャンダル(スーパースター専用)
周囲の敵の目をくらませる     
消費MP  6   </t>
        </r>
      </text>
    </comment>
    <comment ref="Y36" authorId="0">
      <text>
        <r>
          <rPr>
            <sz val="12"/>
            <rFont val="ＭＳ Ｐゴシック"/>
            <family val="3"/>
          </rPr>
          <t xml:space="preserve">pt32  メイクアップ(スーパースター専用)
周囲の敵が見とれやすくなる     
消費MP  2   </t>
        </r>
      </text>
    </comment>
    <comment ref="AA36" authorId="0">
      <text>
        <r>
          <rPr>
            <sz val="12"/>
            <rFont val="ＭＳ Ｐゴシック"/>
            <family val="3"/>
          </rPr>
          <t xml:space="preserve">pt55  ボディーガード呼び(スーパースター専用)
敵の攻撃を一定時間防ぐ    
消費MP  -  （250G）   </t>
        </r>
      </text>
    </comment>
    <comment ref="AC36" authorId="0">
      <text>
        <r>
          <rPr>
            <sz val="12"/>
            <rFont val="ＭＳ Ｐゴシック"/>
            <family val="3"/>
          </rPr>
          <t xml:space="preserve">pt82  ベストスマイル(スーパースター専用)
経験値アップ     
消費MP  12   </t>
        </r>
      </text>
    </comment>
    <comment ref="U26" authorId="0">
      <text>
        <r>
          <rPr>
            <sz val="12"/>
            <rFont val="ＭＳ Ｐゴシック"/>
            <family val="3"/>
          </rPr>
          <t xml:space="preserve">pt4  とうこん討ち(バトルマスター専用)
ダメージを与えてテンションアップ    
消費MP  2   </t>
        </r>
      </text>
    </comment>
    <comment ref="X26" authorId="0">
      <text>
        <r>
          <rPr>
            <sz val="12"/>
            <rFont val="ＭＳ Ｐゴシック"/>
            <family val="3"/>
          </rPr>
          <t xml:space="preserve">pt22  すてみ(バトルマスター専用)
攻撃が上昇し、守りが下がる    
消費MP  4   </t>
        </r>
      </text>
    </comment>
    <comment ref="Z26" authorId="0">
      <text>
        <r>
          <rPr>
            <sz val="12"/>
            <rFont val="ＭＳ Ｐゴシック"/>
            <family val="3"/>
          </rPr>
          <t xml:space="preserve">pt42  もろば斬り(バトルマスター専用)
大ダメージを与え自分もダメージ    
消費MP  0   </t>
        </r>
      </text>
    </comment>
    <comment ref="AB26" authorId="0">
      <text>
        <r>
          <rPr>
            <sz val="12"/>
            <rFont val="ＭＳ Ｐゴシック"/>
            <family val="3"/>
          </rPr>
          <t xml:space="preserve">pt68  無心こうげき(バトルマスター専用)
敵1体を攻撃   
消費MP  5   </t>
        </r>
      </text>
    </comment>
    <comment ref="U34" authorId="0">
      <text>
        <r>
          <rPr>
            <sz val="12"/>
            <rFont val="ＭＳ Ｐゴシック"/>
            <family val="3"/>
          </rPr>
          <t xml:space="preserve">pt4  いやしの雨(賢者専用)
仲間をいやす雨を降らせる      
消費MP  6   </t>
        </r>
      </text>
    </comment>
    <comment ref="X34" authorId="0">
      <text>
        <r>
          <rPr>
            <sz val="12"/>
            <rFont val="ＭＳ Ｐゴシック"/>
            <family val="3"/>
          </rPr>
          <t xml:space="preserve">pt22  魔導の書(賢者専用)
悪い効果にかかりやすくする      
消費MP  4   </t>
        </r>
      </text>
    </comment>
    <comment ref="AA34" authorId="0">
      <text>
        <r>
          <rPr>
            <sz val="12"/>
            <rFont val="ＭＳ Ｐゴシック"/>
            <family val="3"/>
          </rPr>
          <t xml:space="preserve">pt55  しんぴのさとり(賢者専用)
攻撃呪文と回復呪文の効果が1段階上昇      
消費MP  12   </t>
        </r>
      </text>
    </comment>
    <comment ref="U44" authorId="0">
      <text>
        <r>
          <rPr>
            <sz val="12"/>
            <rFont val="ＭＳ Ｐゴシック"/>
            <family val="3"/>
          </rPr>
          <t xml:space="preserve">pt3  ブレードガード
3分間、武器ガード率が+20%程度上昇      
消費MP  2   </t>
        </r>
      </text>
    </comment>
    <comment ref="W44" authorId="0">
      <text>
        <r>
          <rPr>
            <sz val="12"/>
            <rFont val="ＭＳ Ｐゴシック"/>
            <family val="3"/>
          </rPr>
          <t xml:space="preserve">pt13  ドラゴンスラッシュ
ドラゴン系の敵に1.5倍＋5のダメージ       
消費MP  1   </t>
        </r>
      </text>
    </comment>
    <comment ref="Y44" authorId="0">
      <text>
        <r>
          <rPr>
            <sz val="12"/>
            <rFont val="ＭＳ Ｐゴシック"/>
            <family val="3"/>
          </rPr>
          <t xml:space="preserve">pt35  ぶんまわし
周囲の敵全員に1.0倍攻撃      
消費MP  4   </t>
        </r>
      </text>
    </comment>
    <comment ref="AB44" authorId="0">
      <text>
        <r>
          <rPr>
            <sz val="12"/>
            <rFont val="ＭＳ Ｐゴシック"/>
            <family val="3"/>
          </rPr>
          <t xml:space="preserve">pt76  フリーズブレード
周囲の敵に氷属性の70～119ダメージ       
消費MP  8   </t>
        </r>
      </text>
    </comment>
    <comment ref="V46" authorId="0">
      <text>
        <r>
          <rPr>
            <sz val="12"/>
            <rFont val="ＭＳ Ｐゴシック"/>
            <family val="3"/>
          </rPr>
          <t xml:space="preserve">pt 7  たいぼく斬
植物系の敵に1.5倍＋5のダメージ  
消費MP  1   </t>
        </r>
      </text>
    </comment>
    <comment ref="X46" authorId="0">
      <text>
        <r>
          <rPr>
            <sz val="12"/>
            <rFont val="ＭＳ Ｐゴシック"/>
            <family val="3"/>
          </rPr>
          <t xml:space="preserve">pt 22  蒼天魔斬
敵1匹に1.3倍ダメージ＋20%程度の確率でマヒの追加効果 
消費MP  3   </t>
        </r>
      </text>
    </comment>
    <comment ref="Z46" authorId="0">
      <text>
        <r>
          <rPr>
            <sz val="12"/>
            <rFont val="ＭＳ Ｐゴシック"/>
            <family val="3"/>
          </rPr>
          <t xml:space="preserve">pt 42  かぶと割り
敵1匹に1.0倍攻撃、10%程度の確率でルカニの追加効果 
消費MP  4   </t>
        </r>
      </text>
    </comment>
    <comment ref="AB46" authorId="0">
      <text>
        <r>
          <rPr>
            <sz val="12"/>
            <rFont val="ＭＳ Ｐゴシック"/>
            <family val="3"/>
          </rPr>
          <t xml:space="preserve">pt76  まじん斬り 
約50%の確率で会心の一撃
消費MP  8   </t>
        </r>
      </text>
    </comment>
    <comment ref="AD14" authorId="0">
      <text>
        <r>
          <rPr>
            <sz val="12"/>
            <rFont val="ＭＳ Ｐゴシック"/>
            <family val="3"/>
          </rPr>
          <t xml:space="preserve">pt 100  やいばくだき(戦士専用)
敵1体にダメージを与え、たまに攻撃力を1段階下げる
消費MP  4   </t>
        </r>
      </text>
    </comment>
    <comment ref="AD16" authorId="0">
      <text>
        <r>
          <rPr>
            <sz val="12"/>
            <rFont val="ＭＳ Ｐゴシック"/>
            <family val="3"/>
          </rPr>
          <t xml:space="preserve">pt100  聖なる祈り(僧侶専用)
回復呪文の効果が2倍、効果1分間。
リホイミや必殺の効果は変わらない  
消費MP  8   </t>
        </r>
      </text>
    </comment>
    <comment ref="AD18" authorId="0">
      <text>
        <r>
          <rPr>
            <sz val="12"/>
            <rFont val="ＭＳ Ｐゴシック"/>
            <family val="3"/>
          </rPr>
          <t xml:space="preserve">pt 100  魔力覚醒(魔使専用)
攻撃呪文のダメージが約1分間約2倍になる  
消費MP  10 </t>
        </r>
      </text>
    </comment>
    <comment ref="AD20" authorId="0">
      <text>
        <r>
          <rPr>
            <sz val="12"/>
            <rFont val="ＭＳ Ｐゴシック"/>
            <family val="3"/>
          </rPr>
          <t xml:space="preserve">pt100  ためる弐(武闘家専用)
テンションを2段階上げる 
消費MP  5   </t>
        </r>
      </text>
    </comment>
    <comment ref="AD22" authorId="0">
      <text>
        <r>
          <rPr>
            <sz val="12"/>
            <rFont val="ＭＳ Ｐゴシック"/>
            <family val="3"/>
          </rPr>
          <t xml:space="preserve">pt100  しんだふり
敵から狙われなくなる    
消費MP  4   </t>
        </r>
      </text>
    </comment>
    <comment ref="AD24" authorId="0">
      <text>
        <r>
          <rPr>
            <sz val="12"/>
            <rFont val="ＭＳ Ｐゴシック"/>
            <family val="3"/>
          </rPr>
          <t xml:space="preserve">pt100  ハッスルダンス(旅芸人専用)
周囲の仲間を70～回復    
消費MP  8   </t>
        </r>
      </text>
    </comment>
    <comment ref="AD26" authorId="0">
      <text>
        <r>
          <rPr>
            <sz val="12"/>
            <rFont val="ＭＳ Ｐゴシック"/>
            <family val="3"/>
          </rPr>
          <t xml:space="preserve">pt100  天下無双(バトルマスター専用)
右手攻撃の0.5倍のダメージを6回   
消費MP  8   </t>
        </r>
      </text>
    </comment>
    <comment ref="AD28" authorId="0">
      <text>
        <r>
          <rPr>
            <sz val="12"/>
            <rFont val="ＭＳ Ｐゴシック"/>
            <family val="3"/>
          </rPr>
          <t xml:space="preserve">pt100  大ぼうぎょ(パラディン専用)
受けるダメージが1/2になる     
消費MP  8   </t>
        </r>
      </text>
    </comment>
    <comment ref="AD30" authorId="0">
      <text>
        <r>
          <rPr>
            <sz val="12"/>
            <rFont val="ＭＳ Ｐゴシック"/>
            <family val="3"/>
          </rPr>
          <t>pt100  ライトフォース(魔法戦士専用)
攻撃が光属性になる     
消費MP  2</t>
        </r>
      </text>
    </comment>
    <comment ref="AD32" authorId="0">
      <text>
        <r>
          <rPr>
            <sz val="12"/>
            <rFont val="ＭＳ Ｐゴシック"/>
            <family val="3"/>
          </rPr>
          <t xml:space="preserve">pt100  オオカミアタック(レンジャー専用)
オオカミが2回攻撃する     
消費MP  6   </t>
        </r>
      </text>
    </comment>
    <comment ref="AD34" authorId="0">
      <text>
        <r>
          <rPr>
            <sz val="12"/>
            <rFont val="ＭＳ Ｐゴシック"/>
            <family val="3"/>
          </rPr>
          <t xml:space="preserve">pt100  零の洗礼(賢者専用)
敵にかかっている良い効果を消す     
消費MP  10   </t>
        </r>
      </text>
    </comment>
    <comment ref="AD36" authorId="0">
      <text>
        <r>
          <rPr>
            <sz val="12"/>
            <rFont val="ＭＳ Ｐゴシック"/>
            <family val="3"/>
          </rPr>
          <t>pt100  ゴールドシャワー(スーパースター専用)
敵全体に大ダメージ     
消費MP  -   （1000G）</t>
        </r>
      </text>
    </comment>
    <comment ref="AD42" authorId="0">
      <text>
        <r>
          <rPr>
            <sz val="12"/>
            <rFont val="ＭＳ Ｐゴシック"/>
            <family val="3"/>
          </rPr>
          <t xml:space="preserve">pt100 ギガスラッシュ
前方の敵全体に140～180の光属性ダメージ
消費MP  15  </t>
        </r>
      </text>
    </comment>
    <comment ref="AD44" authorId="0">
      <text>
        <r>
          <rPr>
            <sz val="12"/>
            <rFont val="ＭＳ Ｐゴシック"/>
            <family val="3"/>
          </rPr>
          <t xml:space="preserve">pt100  渾身斬り
敵1匹に通常の1.5倍のダメージ       
消費MP  3   </t>
        </r>
      </text>
    </comment>
    <comment ref="AD46" authorId="0">
      <text>
        <r>
          <rPr>
            <sz val="12"/>
            <rFont val="ＭＳ Ｐゴシック"/>
            <family val="3"/>
          </rPr>
          <t xml:space="preserve">pt 100  オノむそう
周囲の敵に、通常の1 or 1.25倍のダメージ 
消費MP  8   </t>
        </r>
      </text>
    </comment>
    <comment ref="AF48" authorId="0">
      <text>
        <r>
          <rPr>
            <sz val="9"/>
            <rFont val="ＭＳ Ｐゴシック"/>
            <family val="3"/>
          </rPr>
          <t xml:space="preserve">CT4秒
与えるダメージと引き換えに受けるダメージを減らす
</t>
        </r>
      </text>
    </comment>
    <comment ref="AF42" authorId="0">
      <text>
        <r>
          <rPr>
            <sz val="9"/>
            <rFont val="ＭＳ Ｐゴシック"/>
            <family val="3"/>
          </rPr>
          <t xml:space="preserve">CT45秒
4回攻撃
</t>
        </r>
      </text>
    </comment>
    <comment ref="AF44" authorId="0">
      <text>
        <r>
          <rPr>
            <sz val="9"/>
            <rFont val="ＭＳ Ｐゴシック"/>
            <family val="3"/>
          </rPr>
          <t xml:space="preserve">CT60秒
範囲攻撃　爆発属性
</t>
        </r>
      </text>
    </comment>
    <comment ref="AF46" authorId="0">
      <text>
        <r>
          <rPr>
            <sz val="9"/>
            <rFont val="ＭＳ Ｐゴシック"/>
            <family val="3"/>
          </rPr>
          <t>CT90秒
単体攻撃　守備力とすばやさを一段階ダウンさせる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F56" authorId="0">
      <text>
        <r>
          <rPr>
            <sz val="9"/>
            <rFont val="ＭＳ Ｐゴシック"/>
            <family val="3"/>
          </rPr>
          <t xml:space="preserve">CT45秒
4回攻撃
</t>
        </r>
      </text>
    </comment>
    <comment ref="AF62" authorId="0">
      <text>
        <r>
          <rPr>
            <sz val="9"/>
            <rFont val="ＭＳ Ｐゴシック"/>
            <family val="3"/>
          </rPr>
          <t xml:space="preserve">CT60秒
単体攻撃
</t>
        </r>
      </text>
    </comment>
    <comment ref="AF68" authorId="0">
      <text>
        <r>
          <rPr>
            <sz val="9"/>
            <rFont val="ＭＳ Ｐゴシック"/>
            <family val="3"/>
          </rPr>
          <t xml:space="preserve">CT120秒
単体攻撃　ひるませ効果
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F58" authorId="0">
      <text>
        <r>
          <rPr>
            <sz val="9"/>
            <rFont val="ＭＳ Ｐゴシック"/>
            <family val="3"/>
          </rPr>
          <t xml:space="preserve">CT90秒
呪文詠唱速度アップ
</t>
        </r>
      </text>
    </comment>
    <comment ref="AF50" authorId="0">
      <text>
        <r>
          <rPr>
            <sz val="9"/>
            <rFont val="ＭＳ Ｐゴシック"/>
            <family val="3"/>
          </rPr>
          <t xml:space="preserve">CT60秒
呪文暴走率アップの魔法陣をひく
</t>
        </r>
      </text>
    </comment>
    <comment ref="AF60" authorId="0">
      <text>
        <r>
          <rPr>
            <sz val="9"/>
            <rFont val="ＭＳ Ｐゴシック"/>
            <family val="3"/>
          </rPr>
          <t xml:space="preserve">CT90秒
武器ガード率アップ
</t>
        </r>
      </text>
    </comment>
    <comment ref="AF52" authorId="0">
      <text>
        <r>
          <rPr>
            <sz val="9"/>
            <rFont val="ＭＳ Ｐゴシック"/>
            <family val="3"/>
          </rPr>
          <t xml:space="preserve">CT60秒
単体攻撃　混乱＆マヒ効果
</t>
        </r>
      </text>
    </comment>
    <comment ref="AF54" authorId="0">
      <text>
        <r>
          <rPr>
            <sz val="9"/>
            <rFont val="ＭＳ Ｐゴシック"/>
            <family val="3"/>
          </rPr>
          <t xml:space="preserve">CT60秒
範囲攻撃　雷属性
</t>
        </r>
      </text>
    </comment>
    <comment ref="AF64" authorId="0">
      <text>
        <r>
          <rPr>
            <sz val="9"/>
            <rFont val="ＭＳ Ｐゴシック"/>
            <family val="3"/>
          </rPr>
          <t xml:space="preserve">CT60秒
範囲攻撃　魅了効果
</t>
        </r>
      </text>
    </comment>
    <comment ref="AF70" authorId="0">
      <text>
        <r>
          <rPr>
            <sz val="9"/>
            <rFont val="ＭＳ Ｐゴシック"/>
            <family val="3"/>
          </rPr>
          <t>CT60秒
敵ランダム攻撃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F72" authorId="0">
      <text>
        <r>
          <rPr>
            <sz val="9"/>
            <rFont val="ＭＳ Ｐゴシック"/>
            <family val="3"/>
          </rPr>
          <t xml:space="preserve">CT60秒
範囲攻撃　氷属性
</t>
        </r>
      </text>
    </comment>
    <comment ref="AF66" authorId="0">
      <text>
        <r>
          <rPr>
            <sz val="9"/>
            <rFont val="ＭＳ Ｐゴシック"/>
            <family val="3"/>
          </rPr>
          <t xml:space="preserve">CT90
少しずつHP回復
</t>
        </r>
      </text>
    </comment>
    <comment ref="AE14" authorId="0">
      <text>
        <r>
          <rPr>
            <sz val="9"/>
            <rFont val="ＭＳ Ｐゴシック"/>
            <family val="3"/>
          </rPr>
          <t>かばう中のダメージを減らす</t>
        </r>
      </text>
    </comment>
    <comment ref="AF24" authorId="0">
      <text>
        <r>
          <rPr>
            <sz val="9"/>
            <rFont val="ＭＳ Ｐゴシック"/>
            <family val="3"/>
          </rPr>
          <t>CT15秒
周囲の味方にツッコミ効果？</t>
        </r>
      </text>
    </comment>
    <comment ref="AE28" authorId="0">
      <text>
        <r>
          <rPr>
            <sz val="9"/>
            <rFont val="ＭＳ Ｐゴシック"/>
            <family val="3"/>
          </rPr>
          <t xml:space="preserve">におうだち中のダメージを減らす
</t>
        </r>
      </text>
    </comment>
  </commentList>
</comments>
</file>

<file path=xl/sharedStrings.xml><?xml version="1.0" encoding="utf-8"?>
<sst xmlns="http://schemas.openxmlformats.org/spreadsheetml/2006/main" count="1375" uniqueCount="445">
  <si>
    <t>Lv</t>
  </si>
  <si>
    <t>入手</t>
  </si>
  <si>
    <t>通算</t>
  </si>
  <si>
    <t>-</t>
  </si>
  <si>
    <t>EXP(差分)</t>
  </si>
  <si>
    <t>EXP(累計)</t>
  </si>
  <si>
    <t>基本</t>
  </si>
  <si>
    <t>上級</t>
  </si>
  <si>
    <t>常時みのまもり+5</t>
  </si>
  <si>
    <t>常時ちから+5</t>
  </si>
  <si>
    <t>常時さいだいHP+30</t>
  </si>
  <si>
    <t>常時みのまもり+10</t>
  </si>
  <si>
    <t>常時攻撃魔力+10</t>
  </si>
  <si>
    <t>常時最大MP+10</t>
  </si>
  <si>
    <t>常時かいふく魔力+10</t>
  </si>
  <si>
    <t>常時器用さ+20</t>
  </si>
  <si>
    <t>常時力+10</t>
  </si>
  <si>
    <t>常時最大HP+40</t>
  </si>
  <si>
    <t>戦士</t>
  </si>
  <si>
    <t>僧侶</t>
  </si>
  <si>
    <t>武闘家</t>
  </si>
  <si>
    <t>盗賊</t>
  </si>
  <si>
    <t>旅芸人</t>
  </si>
  <si>
    <t>■スキルポイント</t>
  </si>
  <si>
    <t>×</t>
  </si>
  <si>
    <t>SP残高</t>
  </si>
  <si>
    <t>使用SP</t>
  </si>
  <si>
    <t>ゆうかん</t>
  </si>
  <si>
    <t>まほう</t>
  </si>
  <si>
    <t>きあい</t>
  </si>
  <si>
    <t>おたから</t>
  </si>
  <si>
    <t>きょくげい</t>
  </si>
  <si>
    <t>はくあい</t>
  </si>
  <si>
    <t>フォース</t>
  </si>
  <si>
    <t>サバイバル</t>
  </si>
  <si>
    <t>オーラ</t>
  </si>
  <si>
    <t>魔使</t>
  </si>
  <si>
    <t>武闘</t>
  </si>
  <si>
    <t>旅芸</t>
  </si>
  <si>
    <t>魔戦</t>
  </si>
  <si>
    <t>割振SP計</t>
  </si>
  <si>
    <t>常時素早さ+30</t>
  </si>
  <si>
    <t>常時器用さ+20</t>
  </si>
  <si>
    <t>常時攻撃魔力+10</t>
  </si>
  <si>
    <t>常時回復魔力+10</t>
  </si>
  <si>
    <t>常時みのまもり+10</t>
  </si>
  <si>
    <t>常時みのまもり+20</t>
  </si>
  <si>
    <t>常時さいだいHP+30</t>
  </si>
  <si>
    <t>常時みのまもり+5</t>
  </si>
  <si>
    <t>常時最大HP+20</t>
  </si>
  <si>
    <t>常時きようさ+20</t>
  </si>
  <si>
    <t>常時回復魔力+20</t>
  </si>
  <si>
    <t>常時魅力+60</t>
  </si>
  <si>
    <t>かえん斬り</t>
  </si>
  <si>
    <t>装備時攻撃力+10</t>
  </si>
  <si>
    <t>装備時武器ガード率+4%</t>
  </si>
  <si>
    <t>装備時攻撃力+15</t>
  </si>
  <si>
    <t>両手剣</t>
  </si>
  <si>
    <t>装備時攻撃力+20</t>
  </si>
  <si>
    <t>装備時攻撃力+5</t>
  </si>
  <si>
    <t>装備時会心率+2%</t>
  </si>
  <si>
    <t>装備時盾ガード率+1%</t>
  </si>
  <si>
    <t>シールドアタック</t>
  </si>
  <si>
    <t>まもりのたて</t>
  </si>
  <si>
    <t>装備時守備力+30</t>
  </si>
  <si>
    <t>装備時MP吸収率+2%</t>
  </si>
  <si>
    <t>戦闘勝利時MP小回復</t>
  </si>
  <si>
    <t>装備時攻撃魔力+30</t>
  </si>
  <si>
    <t>しゅくふくの杖</t>
  </si>
  <si>
    <t>暴走魔法陣</t>
  </si>
  <si>
    <t>装備時最大MP+100</t>
  </si>
  <si>
    <t>キラーブーン</t>
  </si>
  <si>
    <t>スリープダガー</t>
  </si>
  <si>
    <t>ヒュプノスハント</t>
  </si>
  <si>
    <t>ヴァイパーファング</t>
  </si>
  <si>
    <t>らせん打ち</t>
  </si>
  <si>
    <t>愛のムチ</t>
  </si>
  <si>
    <t>スパークショット</t>
  </si>
  <si>
    <t>しばり打ち</t>
  </si>
  <si>
    <t>地ばしり打ち</t>
  </si>
  <si>
    <t>装備時効果範囲+2m</t>
  </si>
  <si>
    <t>装備時武器ガード率+3%</t>
  </si>
  <si>
    <t>雷鳴突き</t>
  </si>
  <si>
    <t>一閃突き</t>
  </si>
  <si>
    <t>デビルンチャーム</t>
  </si>
  <si>
    <t>装備時最大MP+30</t>
  </si>
  <si>
    <t>パニパニハニー</t>
  </si>
  <si>
    <t>装備時回復魔力+30</t>
  </si>
  <si>
    <t>なぎはらい</t>
  </si>
  <si>
    <t>装備時みかわし率+4%</t>
  </si>
  <si>
    <t>氷結らんげき</t>
  </si>
  <si>
    <t>ウィングブロウ</t>
  </si>
  <si>
    <t>裂鋼拳</t>
  </si>
  <si>
    <t>必中拳</t>
  </si>
  <si>
    <t>タイガークロー</t>
  </si>
  <si>
    <t>波紋演舞</t>
  </si>
  <si>
    <t>装備時みとれる+5%</t>
  </si>
  <si>
    <t>おうぎのまい</t>
  </si>
  <si>
    <t>素手時攻撃力+10</t>
  </si>
  <si>
    <t>素手時会心率+2%</t>
  </si>
  <si>
    <t>素手時攻撃力+20</t>
  </si>
  <si>
    <t>せいけん突き</t>
  </si>
  <si>
    <t>素手時みかわし率+2%</t>
  </si>
  <si>
    <t>ムーンサルト</t>
  </si>
  <si>
    <t>素手時攻撃力+40</t>
  </si>
  <si>
    <t>ウェイトブレイク</t>
  </si>
  <si>
    <t>MPブレイク</t>
  </si>
  <si>
    <t>キャンセルショット</t>
  </si>
  <si>
    <t>装備時射程距離+2m</t>
  </si>
  <si>
    <t>サンダーボルト</t>
  </si>
  <si>
    <t>さみだれうち</t>
  </si>
  <si>
    <t>スライムブロウ</t>
  </si>
  <si>
    <t>メタルウイング</t>
  </si>
  <si>
    <t>パワフルスロー</t>
  </si>
  <si>
    <t>装備時命中+20%</t>
  </si>
  <si>
    <t>シャインスコール</t>
  </si>
  <si>
    <t>バーニングバード</t>
  </si>
  <si>
    <t>オノ</t>
  </si>
  <si>
    <t>実Ｌｖ．</t>
  </si>
  <si>
    <t>魔使盗賊旅芸</t>
  </si>
  <si>
    <t>盾</t>
  </si>
  <si>
    <t>両手杖</t>
  </si>
  <si>
    <t>短剣</t>
  </si>
  <si>
    <t>ムチ</t>
  </si>
  <si>
    <t>ヤリ</t>
  </si>
  <si>
    <t>僧侶パラスパ</t>
  </si>
  <si>
    <t>僧侶武闘旅芸</t>
  </si>
  <si>
    <t>棍</t>
  </si>
  <si>
    <t>ツメ</t>
  </si>
  <si>
    <t>武闘旅芸スパ</t>
  </si>
  <si>
    <t>扇</t>
  </si>
  <si>
    <t>弓</t>
  </si>
  <si>
    <t>まほう</t>
  </si>
  <si>
    <t>しんこう心</t>
  </si>
  <si>
    <t>しんこう心</t>
  </si>
  <si>
    <t>フォース</t>
  </si>
  <si>
    <t>サバイバル</t>
  </si>
  <si>
    <t>オーラ</t>
  </si>
  <si>
    <t>両手剣</t>
  </si>
  <si>
    <t>片手剣</t>
  </si>
  <si>
    <t>片手剣</t>
  </si>
  <si>
    <t>オノ</t>
  </si>
  <si>
    <t>盾</t>
  </si>
  <si>
    <t>両手杖</t>
  </si>
  <si>
    <t>短剣</t>
  </si>
  <si>
    <t>ムチ</t>
  </si>
  <si>
    <t>ヤリ</t>
  </si>
  <si>
    <t>スティック</t>
  </si>
  <si>
    <t>スティック</t>
  </si>
  <si>
    <t>棍</t>
  </si>
  <si>
    <t>ツメ</t>
  </si>
  <si>
    <t>扇</t>
  </si>
  <si>
    <t>格闘</t>
  </si>
  <si>
    <t>格闘</t>
  </si>
  <si>
    <t>ハンマー</t>
  </si>
  <si>
    <t>ハンマー</t>
  </si>
  <si>
    <t>弓</t>
  </si>
  <si>
    <t>ブーメラン</t>
  </si>
  <si>
    <t>ブーメラン</t>
  </si>
  <si>
    <t>パラ</t>
  </si>
  <si>
    <t>レン</t>
  </si>
  <si>
    <t>スパ</t>
  </si>
  <si>
    <t>スキル選択表示</t>
  </si>
  <si>
    <t>職業選択表示</t>
  </si>
  <si>
    <t>■必要経験値</t>
  </si>
  <si>
    <t>タイトル</t>
  </si>
  <si>
    <t>ファイル名</t>
  </si>
  <si>
    <t>製作者</t>
  </si>
  <si>
    <t>更新履歴</t>
  </si>
  <si>
    <t>初版</t>
  </si>
  <si>
    <t>制作日</t>
  </si>
  <si>
    <t>Ver.</t>
  </si>
  <si>
    <t>内容</t>
  </si>
  <si>
    <t>公開日</t>
  </si>
  <si>
    <t>ドラクエX　スキルポイント計算機</t>
  </si>
  <si>
    <r>
      <rPr>
        <b/>
        <sz val="11"/>
        <color indexed="36"/>
        <rFont val="ＭＳ Ｐゴシック"/>
        <family val="3"/>
      </rPr>
      <t>かず</t>
    </r>
    <r>
      <rPr>
        <b/>
        <sz val="11"/>
        <color indexed="8"/>
        <rFont val="ＭＳ Ｐゴシック"/>
        <family val="3"/>
      </rPr>
      <t>　　</t>
    </r>
    <r>
      <rPr>
        <b/>
        <sz val="11"/>
        <color indexed="17"/>
        <rFont val="ＭＳ Ｐゴシック"/>
        <family val="3"/>
      </rPr>
      <t>チーム【リアン】所属</t>
    </r>
  </si>
  <si>
    <t>使用方法</t>
  </si>
  <si>
    <t>概要</t>
  </si>
  <si>
    <t>免責事項</t>
  </si>
  <si>
    <r>
      <rPr>
        <b/>
        <u val="single"/>
        <sz val="11"/>
        <color indexed="10"/>
        <rFont val="ＭＳ Ｐゴシック"/>
        <family val="3"/>
      </rPr>
      <t>当計算機は、無保証です。</t>
    </r>
    <r>
      <rPr>
        <sz val="11"/>
        <color theme="1"/>
        <rFont val="Calibri"/>
        <family val="3"/>
      </rPr>
      <t>当計算機を利用することにより、利用者に発生した損害の一部または全部は、当方では一切責任を負いません。（ウイルス感染や、自動実行マクロの暴走による損害等も含む。）　ご理解いただけた方には、無償でご利用いただけます。</t>
    </r>
  </si>
  <si>
    <t>フリーメモ記載欄</t>
  </si>
  <si>
    <t>機能名または内容</t>
  </si>
  <si>
    <t>Lv．UP計画</t>
  </si>
  <si>
    <t>目標Lv.</t>
  </si>
  <si>
    <t>必要経験値</t>
  </si>
  <si>
    <t>スキル獲得状況</t>
  </si>
  <si>
    <t>スキル割振り欄</t>
  </si>
  <si>
    <t>機能説明</t>
  </si>
  <si>
    <t>入力可能領域</t>
  </si>
  <si>
    <r>
      <t>■色</t>
    </r>
    <r>
      <rPr>
        <sz val="11"/>
        <rFont val="ＭＳ Ｐゴシック"/>
        <family val="3"/>
      </rPr>
      <t>の部分のみが、利用者が入力するべき領域で、それ以外の部分は、入力不可能になっています。</t>
    </r>
  </si>
  <si>
    <t>初期設定～
基本的な操作手順</t>
  </si>
  <si>
    <t>シートの追加</t>
  </si>
  <si>
    <t>スキルポイント計算機のシート名にマウスカーソルを合わせて、右クリック→
「移動またはコピー」を選択すると、シートをコピーできます。
第1段階と第2段階のシミュレーションを同時に行いたい。
2キャラクターのシミュレーションをしたい。
とりあえず一度、現状を保存して、１から考え直したい。
等、
状況に合わせて、シートを何枚でも追加できます。</t>
  </si>
  <si>
    <t>職業選択表示機能
スキル選択表示機能</t>
  </si>
  <si>
    <t>画面左上のフィルターで、
例えば右のような、「僧侶」に関係する
スキルのみを表示させることが可能。
同様に、
スキルを選択し、
検討対象のスキルのみを表示させる等、
幅広いフィルタリングが可能。</t>
  </si>
  <si>
    <t>具体的なシミュレーション例
(Lv. UPによる方法）</t>
  </si>
  <si>
    <t>具体的なシミュレーション例
(スキル振り直しによる方法）</t>
  </si>
  <si>
    <t>スキル割振り欄の下段に、変動させたいスキルポイントを、±することで、スキルポイントの追加・削除のシミュレーションができます。ここに、－（マイナス）の数字を、入れるということは、10,000G支払って、スキルを振りなおすということを意味します。
このように、スキル振り直し、Lv.UPにかかるゴールドや経験値を計算しながら、最適な方法をシミュレーションできます。
下の例は、レンジャーで割り振った「格闘」スキルを解除し、不足分を、スーパースター等で補う計画の例です。
「格闘」スキルのスキルポイント100を維持した状態で、目標のスキルを取るためにはどうすればよいかを考えた例です。</t>
  </si>
  <si>
    <t>賢者</t>
  </si>
  <si>
    <t>さとり</t>
  </si>
  <si>
    <t>バト</t>
  </si>
  <si>
    <t>とうこん</t>
  </si>
  <si>
    <t>特訓SP</t>
  </si>
  <si>
    <t>Lv.SP</t>
  </si>
  <si>
    <t>獲得SP</t>
  </si>
  <si>
    <t>■特訓モード</t>
  </si>
  <si>
    <t>①各職業の実Lv.を入力することで、獲得済スキルポイントの合計が表示される。
②スキルポイントを、各スキルに割り振ることで、獲得できるスキルの表示や、スキルポイント残高が、一目でわかる。
③必要（不要）なスキルポイントを「スキルポイント割振り欄で±すれば、獲得したいスキルの獲得方法をシミュレーションできる。</t>
  </si>
  <si>
    <t xml:space="preserve">まず、各職業のLv.を、「実Lv.」欄に入力し、
次に、すでに、各スキルに割り振っているスキルポイントを入力します。
これにより、
獲得済スキルポイントと、使用スキルポイント、残高が明確になります。
右の例の場合、僧侶は、SP残高が24となっています。
例えば、盾スキルに、29を割り振りたいと考えた場合、
SP残高の合計が29を超えるように、「Lv. UP計画」欄に、
追加するべきLv.を書いていき、
目標達成するためのLv. UP方法をシミュレーションします。
</t>
  </si>
  <si>
    <t>盾スキル29を達成するために、僧侶の「Lv.UP計画」に"1"を入力すると、
それに必要な経験値（EXP）と新しいSP残高等が表示されます。
しかし、
僧侶Lv.を、59から60にするより、同じく盾スキルが獲得可能な戦士のLv.をあげたほうが、短時間で目標達成できます。
このような手法で、
複雑なスキルポイント計算も、
容易にシミュレーション可能
となります。</t>
  </si>
  <si>
    <t>獲得スキル一覧機能</t>
  </si>
  <si>
    <t>各スキルに、スキルポイントを割り振ると、
獲得できるスキル（の数字部分）が、
青色に変化。
一目で、どのスキルを獲得できる（できている）のか
分かります。
（Office2003未満の場合、
　正常動作しないかもしれません。）</t>
  </si>
  <si>
    <t>Ver.1.30</t>
  </si>
  <si>
    <t>Veｒ.1.20</t>
  </si>
  <si>
    <t>ドラゴン斬り</t>
  </si>
  <si>
    <t>ミラクルソード</t>
  </si>
  <si>
    <t>はやぶさ斬り</t>
  </si>
  <si>
    <t>かばう(専)</t>
  </si>
  <si>
    <t>ロストアタック</t>
  </si>
  <si>
    <t>たいあたり(専)</t>
  </si>
  <si>
    <t xml:space="preserve">やいばくだき(専) </t>
  </si>
  <si>
    <t>おはらい</t>
  </si>
  <si>
    <t>マホトラのころも(専)</t>
  </si>
  <si>
    <t>聖女の守り(専)</t>
  </si>
  <si>
    <t>天使の守り(専)</t>
  </si>
  <si>
    <t>聖なる祈り(専)</t>
  </si>
  <si>
    <t>魔結界</t>
  </si>
  <si>
    <t>ぶきみなひかり</t>
  </si>
  <si>
    <t xml:space="preserve">呪文ぼうそう率アップ </t>
  </si>
  <si>
    <t>魔力の息吹(専)</t>
  </si>
  <si>
    <t>魔力覚醒(専)</t>
  </si>
  <si>
    <t>ためる(専)</t>
  </si>
  <si>
    <t>心頭滅却</t>
  </si>
  <si>
    <t>不撓不屈(専)</t>
  </si>
  <si>
    <t>おたけび</t>
  </si>
  <si>
    <t>めいそう(専)</t>
  </si>
  <si>
    <t>ぬすむ(専)</t>
  </si>
  <si>
    <t>みやぶる</t>
  </si>
  <si>
    <t>おたからさがし(専)</t>
  </si>
  <si>
    <t>バナナトラップ(専)</t>
  </si>
  <si>
    <t>メガボンバー(専)</t>
  </si>
  <si>
    <t>ボケ</t>
  </si>
  <si>
    <t>ツッコミ</t>
  </si>
  <si>
    <t>タップダンス(専)</t>
  </si>
  <si>
    <t>キラージャグリング(専)</t>
  </si>
  <si>
    <t>やいばのぼうぎょ</t>
  </si>
  <si>
    <t xml:space="preserve">HPパサー </t>
  </si>
  <si>
    <t>におうだち(専)</t>
  </si>
  <si>
    <t>ヘヴィチャージ(専)</t>
  </si>
  <si>
    <t>ファイアフォース(専)</t>
  </si>
  <si>
    <t>アイスフォース(専)</t>
  </si>
  <si>
    <t>ストームフォース(専)</t>
  </si>
  <si>
    <t>ダークフォース(専)</t>
  </si>
  <si>
    <t>ＭＰパサー(専)</t>
  </si>
  <si>
    <t>みのがす</t>
  </si>
  <si>
    <t>てなづける(専)</t>
  </si>
  <si>
    <t>まもりのきり(専)</t>
  </si>
  <si>
    <t>メタルトラップ(専)</t>
  </si>
  <si>
    <t>サインぜめ(専)</t>
  </si>
  <si>
    <t>スキャンダル(専)</t>
  </si>
  <si>
    <t>メイクアップ(専)</t>
  </si>
  <si>
    <t>ボディーガード呼び(専)</t>
  </si>
  <si>
    <t>ベストスマイル(専)</t>
  </si>
  <si>
    <t>Ver.1.31</t>
  </si>
  <si>
    <t>バトルマスター・賢者対応（暫定）、特訓モードでの獲得SP記載欄追加、一部のスキル詳細をコメントで追加</t>
  </si>
  <si>
    <t>戦士バト魔戦</t>
  </si>
  <si>
    <t>戦士僧侶魔使旅芸パラ魔戦賢者</t>
  </si>
  <si>
    <t>魔使魔戦賢者</t>
  </si>
  <si>
    <t>武闘盗賊バトレンスパ</t>
  </si>
  <si>
    <t xml:space="preserve">常時回復魔力+10 </t>
  </si>
  <si>
    <t xml:space="preserve">常時攻撃魔力+10 </t>
  </si>
  <si>
    <t xml:space="preserve">常時最大MP+10 </t>
  </si>
  <si>
    <t xml:space="preserve">常時最大MP+20 </t>
  </si>
  <si>
    <t xml:space="preserve">常時ちから+5 </t>
  </si>
  <si>
    <t xml:space="preserve">常時すばやさ+30 </t>
  </si>
  <si>
    <t>バトルマスター・賢者対応（正式）、一部のスキル詳細をコメントで追加・変更</t>
  </si>
  <si>
    <t>とうこん討ち(専)</t>
  </si>
  <si>
    <t>すてみ(専)</t>
  </si>
  <si>
    <t>もろば斬り(専)</t>
  </si>
  <si>
    <t>無心こうげき(専)</t>
  </si>
  <si>
    <t>魔導の書(専)</t>
  </si>
  <si>
    <t>しんぴのさとり(専)</t>
  </si>
  <si>
    <t>いやしの雨(専)</t>
  </si>
  <si>
    <t>ブレードガード</t>
  </si>
  <si>
    <t>ドラゴンスラッシュ</t>
  </si>
  <si>
    <t xml:space="preserve">ぶんまわし </t>
  </si>
  <si>
    <t xml:space="preserve">フリーズブレード </t>
  </si>
  <si>
    <t>たいぼく斬</t>
  </si>
  <si>
    <t>蒼天魔斬</t>
  </si>
  <si>
    <t>かぶと割り</t>
  </si>
  <si>
    <t>まじん斬り</t>
  </si>
  <si>
    <t>Ver.1.32</t>
  </si>
  <si>
    <t>Lv.65対応</t>
  </si>
  <si>
    <t xml:space="preserve"> </t>
  </si>
  <si>
    <t>Ver.1.40</t>
  </si>
  <si>
    <t>Lv.70対応</t>
  </si>
  <si>
    <t>Ver.1.50</t>
  </si>
  <si>
    <t>Lv.75対応（ただし、獲得スキルポイントのみ。必要経験値は不明）</t>
  </si>
  <si>
    <t>Lv.75対応（必要経験値対応）</t>
  </si>
  <si>
    <t>まもの使い</t>
  </si>
  <si>
    <t>まも</t>
  </si>
  <si>
    <t>まもの</t>
  </si>
  <si>
    <t xml:space="preserve">かわいがる(専) </t>
  </si>
  <si>
    <t xml:space="preserve">ブレスクラッシュ(専) </t>
  </si>
  <si>
    <t>常時ちから+5</t>
  </si>
  <si>
    <t xml:space="preserve">HPリンク(専) </t>
  </si>
  <si>
    <t xml:space="preserve">常時最大HP+10 </t>
  </si>
  <si>
    <t xml:space="preserve">MPリンク(専) </t>
  </si>
  <si>
    <t>Ver.1.51</t>
  </si>
  <si>
    <t>Ver.2.00</t>
  </si>
  <si>
    <t>Lv.80対応　まもの使い対応</t>
  </si>
  <si>
    <t>戦士バトまも</t>
  </si>
  <si>
    <t>戦士レンまも</t>
  </si>
  <si>
    <t>魔使盗賊スパまも</t>
  </si>
  <si>
    <t>武闘盗賊まも</t>
  </si>
  <si>
    <t>Ver.2.10</t>
  </si>
  <si>
    <t>どうぐ使い</t>
  </si>
  <si>
    <t>どうぐ</t>
  </si>
  <si>
    <t>どう</t>
  </si>
  <si>
    <t>僧侶パラどう</t>
  </si>
  <si>
    <t>バトパラどう</t>
  </si>
  <si>
    <t>魔戦レン賢者どう</t>
  </si>
  <si>
    <t>レン賢者どう</t>
  </si>
  <si>
    <t>ためる弐(専)</t>
  </si>
  <si>
    <t>しんだふり(専)</t>
  </si>
  <si>
    <t>ハッスルダンス(専)</t>
  </si>
  <si>
    <t>天下無双(専)</t>
  </si>
  <si>
    <t>大ぼうぎょ(専)</t>
  </si>
  <si>
    <t>ライトフォース(専)</t>
  </si>
  <si>
    <t>オオカミアタック(専)</t>
  </si>
  <si>
    <t>零の洗礼(専)</t>
  </si>
  <si>
    <t>ゴールドシャワー(専)</t>
  </si>
  <si>
    <t>エモノ呼び(専)</t>
  </si>
  <si>
    <t>ギガスラッシュ</t>
  </si>
  <si>
    <t xml:space="preserve">渾身斬り </t>
  </si>
  <si>
    <t xml:space="preserve">オノむそう </t>
  </si>
  <si>
    <t>会心完全ガード</t>
  </si>
  <si>
    <t>戦闘勝利時MP中回復</t>
  </si>
  <si>
    <t>タナトスハント</t>
  </si>
  <si>
    <t>双竜打ち</t>
  </si>
  <si>
    <t>狼牙突き</t>
  </si>
  <si>
    <t>キラキラボーン</t>
  </si>
  <si>
    <t>天地のかまえ</t>
  </si>
  <si>
    <t>ゴールドフィンガー</t>
  </si>
  <si>
    <t>アゲハ乱舞</t>
  </si>
  <si>
    <t>ばくれつけん</t>
  </si>
  <si>
    <t>ランドインパクト</t>
  </si>
  <si>
    <t>天使の矢</t>
  </si>
  <si>
    <t>デュアルカッター</t>
  </si>
  <si>
    <t>どうぐ使い対応（仮）　スキル130対応（仮）</t>
  </si>
  <si>
    <t>どうぐ使い対応（正式）　スキル130対応（仮）</t>
  </si>
  <si>
    <t>Ver.2.11</t>
  </si>
  <si>
    <t>Ver.2.12</t>
  </si>
  <si>
    <t>マスタースキル対応</t>
  </si>
  <si>
    <t>マスタースキル</t>
  </si>
  <si>
    <t>-</t>
  </si>
  <si>
    <t>マスタースキルの利用方法</t>
  </si>
  <si>
    <t>右図のオレンジ部分に獲得済マスタースキルを入力すれば、
シミュレーションできます。</t>
  </si>
  <si>
    <t>Pt</t>
  </si>
  <si>
    <t>累計</t>
  </si>
  <si>
    <t>常時最大MP+10</t>
  </si>
  <si>
    <t>常時魅力+20</t>
  </si>
  <si>
    <t>常時すばやさ+30</t>
  </si>
  <si>
    <t xml:space="preserve">常時さいだいMP+10 </t>
  </si>
  <si>
    <t xml:space="preserve">トラップジャマー(専) </t>
  </si>
  <si>
    <t xml:space="preserve">常時すばやさ+10 </t>
  </si>
  <si>
    <t xml:space="preserve">どうぐ倍化術(専) </t>
  </si>
  <si>
    <t xml:space="preserve">磁界シールド(専) </t>
  </si>
  <si>
    <t xml:space="preserve">常時さいだいHP+10 </t>
  </si>
  <si>
    <t>ビッグシールド</t>
  </si>
  <si>
    <t>早詠みの杖</t>
  </si>
  <si>
    <t>攻撃時たまにMP回復</t>
  </si>
  <si>
    <t>黄泉送り</t>
  </si>
  <si>
    <t>明鏡止水</t>
  </si>
  <si>
    <t>かまいたち</t>
  </si>
  <si>
    <t>シールドブレイク</t>
  </si>
  <si>
    <t>バードシュート</t>
  </si>
  <si>
    <t>常時ちから+10</t>
  </si>
  <si>
    <t>常時みりょく+20</t>
  </si>
  <si>
    <t>スカウト成功率アップ</t>
  </si>
  <si>
    <t xml:space="preserve">チューンアップ(専) </t>
  </si>
  <si>
    <t>ぼうぎょ</t>
  </si>
  <si>
    <t>悪魔ばらい</t>
  </si>
  <si>
    <t>けもの突き</t>
  </si>
  <si>
    <t>マジステッキ</t>
  </si>
  <si>
    <t>足ばらい</t>
  </si>
  <si>
    <t>花ふぶき</t>
  </si>
  <si>
    <t>石つぶて</t>
  </si>
  <si>
    <t>ドラムクラッシュ</t>
  </si>
  <si>
    <t>マジックアロー</t>
  </si>
  <si>
    <t>スーパースター</t>
  </si>
  <si>
    <t>魔法使い</t>
  </si>
  <si>
    <t>バトルマスター</t>
  </si>
  <si>
    <t>パラディン</t>
  </si>
  <si>
    <t>魔法戦士</t>
  </si>
  <si>
    <t>レンジャー</t>
  </si>
  <si>
    <t>？？？？？</t>
  </si>
  <si>
    <t xml:space="preserve">スカウト成功率アップ(専) </t>
  </si>
  <si>
    <t>Ver.2.14</t>
  </si>
  <si>
    <t>120スキル対応</t>
  </si>
  <si>
    <t>spcalc-v2.14.xls</t>
  </si>
  <si>
    <t>装備時会心率+2%</t>
  </si>
  <si>
    <t>超はやぶさ斬り</t>
  </si>
  <si>
    <t xml:space="preserve">どうぐ範囲化術(専) </t>
  </si>
  <si>
    <t>装備時守備力+10</t>
  </si>
  <si>
    <t>ファランクス</t>
  </si>
  <si>
    <t>装備時攻撃力+10</t>
  </si>
  <si>
    <t>ビッグバン</t>
  </si>
  <si>
    <t xml:space="preserve">常時きようさ+10 </t>
  </si>
  <si>
    <t>鉄甲斬</t>
  </si>
  <si>
    <t>装備時会心率+3%</t>
  </si>
  <si>
    <t>さみだれ突き</t>
  </si>
  <si>
    <t>装備時身かわし率+2%</t>
  </si>
  <si>
    <t>サイクロンアッパー</t>
  </si>
  <si>
    <t>スタンショット</t>
  </si>
  <si>
    <t>装備時MP吸収率+4%</t>
  </si>
  <si>
    <t>ラピッドステッキ</t>
  </si>
  <si>
    <t>超暴走魔法陣</t>
  </si>
  <si>
    <t>水流のかまえ</t>
  </si>
  <si>
    <t>カオスエッジ</t>
  </si>
  <si>
    <t>疾風迅雷</t>
  </si>
  <si>
    <t>ピンクタイフーン</t>
  </si>
  <si>
    <t>シャイニングボウ</t>
  </si>
  <si>
    <t>装備時攻撃力+5</t>
  </si>
  <si>
    <t>フローズンバード</t>
  </si>
  <si>
    <t>達人の呼吸</t>
  </si>
  <si>
    <t>かばうの心得（専）</t>
  </si>
  <si>
    <t>ちから＋10（専）</t>
  </si>
  <si>
    <t>回復魔力+20（専）</t>
  </si>
  <si>
    <t>最大MP +30（専）</t>
  </si>
  <si>
    <t>呪文暴走率アップ(専）</t>
  </si>
  <si>
    <t>攻撃魔力+20（専）</t>
  </si>
  <si>
    <t>すばやさ＋30（専）</t>
  </si>
  <si>
    <t>きようさ＋30（専）</t>
  </si>
  <si>
    <t>エンドオブシーン（専）</t>
  </si>
  <si>
    <t>におうだちの心得（専）</t>
  </si>
  <si>
    <t>最大HP +20（専）</t>
  </si>
  <si>
    <t>フォース範囲化（専）</t>
  </si>
  <si>
    <t>先制攻撃率アップ（専）</t>
  </si>
  <si>
    <t>回復魔力+30（専）</t>
  </si>
  <si>
    <t>攻撃魔力+30（専）</t>
  </si>
  <si>
    <t>魅力＋30（専）</t>
  </si>
  <si>
    <t>みとれる＋2％（専）</t>
  </si>
  <si>
    <t>なつきやすくなる（専）</t>
  </si>
  <si>
    <t>転生遭遇率アップ（専）</t>
  </si>
  <si>
    <t>メタル遭遇率UP（専）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</si>
</sst>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dddd&quot;, &quot;mmmm\ dd&quot;, &quot;yyyy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36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53"/>
      <name val="ＭＳ Ｐゴシック"/>
      <family val="3"/>
    </font>
    <font>
      <b/>
      <sz val="10"/>
      <name val="ＭＳ Ｐゴシック"/>
      <family val="3"/>
    </font>
    <font>
      <b/>
      <sz val="10"/>
      <color indexed="14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63"/>
      <name val="ＭＳ Ｐゴシック"/>
      <family val="3"/>
    </font>
    <font>
      <sz val="8"/>
      <color indexed="10"/>
      <name val="ＭＳ Ｐゴシック"/>
      <family val="3"/>
    </font>
    <font>
      <sz val="7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9"/>
      <name val="Calibri"/>
      <family val="2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b/>
      <sz val="11"/>
      <color theme="9" tint="-0.24997000396251678"/>
      <name val="Calibri"/>
      <family val="3"/>
    </font>
    <font>
      <b/>
      <sz val="10"/>
      <name val="Calibri"/>
      <family val="3"/>
    </font>
    <font>
      <b/>
      <sz val="10"/>
      <color rgb="FFFF008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theme="1" tint="0.24998000264167786"/>
      <name val="Calibri"/>
      <family val="3"/>
    </font>
    <font>
      <sz val="8"/>
      <color rgb="FFFF0000"/>
      <name val="Calibri"/>
      <family val="3"/>
    </font>
    <font>
      <sz val="7"/>
      <color theme="1"/>
      <name val="Calibri"/>
      <family val="3"/>
    </font>
    <font>
      <sz val="11"/>
      <color theme="9" tint="0.39998000860214233"/>
      <name val="Calibri"/>
      <family val="3"/>
    </font>
    <font>
      <b/>
      <sz val="18"/>
      <color rgb="FFFF0000"/>
      <name val="Calibri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B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FFE0"/>
        <bgColor indexed="64"/>
      </patternFill>
    </fill>
    <fill>
      <patternFill patternType="solid">
        <fgColor rgb="FFFFE0D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1" tint="0.2499800026416778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vertical="center" wrapText="1"/>
    </xf>
    <xf numFmtId="0" fontId="61" fillId="35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right" vertical="center" wrapText="1"/>
    </xf>
    <xf numFmtId="0" fontId="61" fillId="36" borderId="10" xfId="0" applyFont="1" applyFill="1" applyBorder="1" applyAlignment="1">
      <alignment horizontal="right" vertical="center" wrapText="1"/>
    </xf>
    <xf numFmtId="0" fontId="61" fillId="34" borderId="10" xfId="0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right" vertical="center" wrapText="1"/>
    </xf>
    <xf numFmtId="0" fontId="61" fillId="36" borderId="11" xfId="0" applyFont="1" applyFill="1" applyBorder="1" applyAlignment="1">
      <alignment horizontal="right" vertical="center" wrapText="1"/>
    </xf>
    <xf numFmtId="0" fontId="60" fillId="33" borderId="10" xfId="0" applyFont="1" applyFill="1" applyBorder="1" applyAlignment="1">
      <alignment horizontal="center" vertical="center" textRotation="255" wrapText="1"/>
    </xf>
    <xf numFmtId="0" fontId="0" fillId="37" borderId="0" xfId="0" applyFill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180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0" fillId="37" borderId="14" xfId="0" applyFill="1" applyBorder="1" applyAlignment="1">
      <alignment/>
    </xf>
    <xf numFmtId="0" fontId="54" fillId="37" borderId="12" xfId="0" applyFont="1" applyFill="1" applyBorder="1" applyAlignment="1">
      <alignment/>
    </xf>
    <xf numFmtId="0" fontId="62" fillId="37" borderId="12" xfId="0" applyFont="1" applyFill="1" applyBorder="1" applyAlignment="1">
      <alignment/>
    </xf>
    <xf numFmtId="0" fontId="63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0" fillId="37" borderId="12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/>
    </xf>
    <xf numFmtId="0" fontId="42" fillId="37" borderId="15" xfId="0" applyFont="1" applyFill="1" applyBorder="1" applyAlignment="1">
      <alignment/>
    </xf>
    <xf numFmtId="0" fontId="0" fillId="37" borderId="16" xfId="0" applyFill="1" applyBorder="1" applyAlignment="1">
      <alignment horizontal="center"/>
    </xf>
    <xf numFmtId="0" fontId="0" fillId="37" borderId="0" xfId="0" applyFill="1" applyAlignment="1">
      <alignment horizontal="center" vertical="center"/>
    </xf>
    <xf numFmtId="0" fontId="0" fillId="38" borderId="17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0" fontId="0" fillId="38" borderId="19" xfId="0" applyFont="1" applyFill="1" applyBorder="1" applyAlignment="1">
      <alignment horizontal="center" vertical="center" wrapText="1"/>
    </xf>
    <xf numFmtId="0" fontId="0" fillId="38" borderId="20" xfId="0" applyFont="1" applyFill="1" applyBorder="1" applyAlignment="1">
      <alignment horizontal="center" vertical="center" wrapText="1"/>
    </xf>
    <xf numFmtId="0" fontId="0" fillId="37" borderId="21" xfId="0" applyFill="1" applyBorder="1" applyAlignment="1" applyProtection="1">
      <alignment vertical="top"/>
      <protection/>
    </xf>
    <xf numFmtId="0" fontId="0" fillId="37" borderId="22" xfId="0" applyFill="1" applyBorder="1" applyAlignment="1" applyProtection="1">
      <alignment vertical="top"/>
      <protection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80" fontId="0" fillId="7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64" fillId="34" borderId="0" xfId="0" applyFont="1" applyFill="1" applyBorder="1" applyAlignment="1">
      <alignment horizontal="left" vertical="center"/>
    </xf>
    <xf numFmtId="0" fontId="65" fillId="34" borderId="0" xfId="0" applyFont="1" applyFill="1" applyBorder="1" applyAlignment="1">
      <alignment horizontal="right" vertical="center" wrapText="1"/>
    </xf>
    <xf numFmtId="0" fontId="65" fillId="34" borderId="0" xfId="0" applyFont="1" applyFill="1" applyBorder="1" applyAlignment="1">
      <alignment vertical="center" wrapText="1"/>
    </xf>
    <xf numFmtId="0" fontId="64" fillId="0" borderId="0" xfId="0" applyFont="1" applyAlignment="1">
      <alignment/>
    </xf>
    <xf numFmtId="0" fontId="61" fillId="34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1" fillId="0" borderId="0" xfId="0" applyFont="1" applyFill="1" applyAlignment="1">
      <alignment/>
    </xf>
    <xf numFmtId="0" fontId="61" fillId="0" borderId="10" xfId="0" applyFont="1" applyFill="1" applyBorder="1" applyAlignment="1">
      <alignment horizontal="right"/>
    </xf>
    <xf numFmtId="0" fontId="61" fillId="0" borderId="10" xfId="0" applyFont="1" applyBorder="1" applyAlignment="1">
      <alignment horizontal="right"/>
    </xf>
    <xf numFmtId="0" fontId="61" fillId="0" borderId="11" xfId="0" applyFont="1" applyBorder="1" applyAlignment="1">
      <alignment horizontal="right"/>
    </xf>
    <xf numFmtId="0" fontId="61" fillId="0" borderId="0" xfId="0" applyFont="1" applyAlignment="1">
      <alignment horizontal="right"/>
    </xf>
    <xf numFmtId="0" fontId="42" fillId="37" borderId="23" xfId="0" applyFont="1" applyFill="1" applyBorder="1" applyAlignment="1">
      <alignment/>
    </xf>
    <xf numFmtId="0" fontId="0" fillId="39" borderId="0" xfId="0" applyFill="1" applyAlignment="1">
      <alignment/>
    </xf>
    <xf numFmtId="180" fontId="0" fillId="39" borderId="10" xfId="0" applyNumberForma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vertical="center"/>
    </xf>
    <xf numFmtId="0" fontId="0" fillId="0" borderId="0" xfId="0" applyAlignment="1">
      <alignment/>
    </xf>
    <xf numFmtId="0" fontId="0" fillId="37" borderId="0" xfId="0" applyFill="1" applyAlignment="1">
      <alignment/>
    </xf>
    <xf numFmtId="0" fontId="0" fillId="38" borderId="19" xfId="0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left" vertical="top"/>
    </xf>
    <xf numFmtId="0" fontId="0" fillId="37" borderId="12" xfId="0" applyFill="1" applyBorder="1" applyAlignment="1">
      <alignment horizontal="left" vertical="top" wrapText="1"/>
    </xf>
    <xf numFmtId="0" fontId="60" fillId="40" borderId="24" xfId="0" applyFont="1" applyFill="1" applyBorder="1" applyAlignment="1">
      <alignment horizontal="center" vertical="center" textRotation="255" wrapText="1"/>
    </xf>
    <xf numFmtId="0" fontId="60" fillId="40" borderId="25" xfId="0" applyFont="1" applyFill="1" applyBorder="1" applyAlignment="1">
      <alignment horizontal="center" vertical="center" textRotation="255" wrapText="1"/>
    </xf>
    <xf numFmtId="0" fontId="60" fillId="40" borderId="26" xfId="0" applyFont="1" applyFill="1" applyBorder="1" applyAlignment="1">
      <alignment horizontal="center" vertical="center" textRotation="255" wrapText="1"/>
    </xf>
    <xf numFmtId="0" fontId="66" fillId="0" borderId="27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 wrapText="1"/>
    </xf>
    <xf numFmtId="0" fontId="9" fillId="41" borderId="29" xfId="62" applyFont="1" applyFill="1" applyBorder="1" applyAlignment="1" applyProtection="1">
      <alignment horizontal="center" vertical="center"/>
      <protection locked="0"/>
    </xf>
    <xf numFmtId="0" fontId="61" fillId="38" borderId="17" xfId="0" applyFont="1" applyFill="1" applyBorder="1" applyAlignment="1">
      <alignment horizontal="center" vertical="center"/>
    </xf>
    <xf numFmtId="0" fontId="9" fillId="41" borderId="30" xfId="62" applyFont="1" applyFill="1" applyBorder="1" applyAlignment="1" applyProtection="1">
      <alignment horizontal="center" vertical="center"/>
      <protection locked="0"/>
    </xf>
    <xf numFmtId="0" fontId="61" fillId="38" borderId="27" xfId="0" applyFont="1" applyFill="1" applyBorder="1" applyAlignment="1">
      <alignment horizontal="center" vertical="center"/>
    </xf>
    <xf numFmtId="0" fontId="61" fillId="38" borderId="19" xfId="0" applyFont="1" applyFill="1" applyBorder="1" applyAlignment="1">
      <alignment horizontal="center" vertical="center"/>
    </xf>
    <xf numFmtId="0" fontId="9" fillId="41" borderId="31" xfId="62" applyFont="1" applyFill="1" applyBorder="1" applyAlignment="1" applyProtection="1">
      <alignment horizontal="center" vertical="center"/>
      <protection locked="0"/>
    </xf>
    <xf numFmtId="0" fontId="61" fillId="38" borderId="11" xfId="0" applyFont="1" applyFill="1" applyBorder="1" applyAlignment="1">
      <alignment horizontal="center" vertical="center"/>
    </xf>
    <xf numFmtId="0" fontId="9" fillId="41" borderId="32" xfId="62" applyFont="1" applyFill="1" applyBorder="1" applyAlignment="1" applyProtection="1">
      <alignment horizontal="center" vertical="center"/>
      <protection locked="0"/>
    </xf>
    <xf numFmtId="0" fontId="9" fillId="41" borderId="33" xfId="62" applyFont="1" applyFill="1" applyBorder="1" applyAlignment="1" applyProtection="1">
      <alignment horizontal="center" vertical="center"/>
      <protection locked="0"/>
    </xf>
    <xf numFmtId="0" fontId="61" fillId="0" borderId="10" xfId="0" applyFont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0" fontId="9" fillId="41" borderId="34" xfId="62" applyFont="1" applyFill="1" applyBorder="1" applyAlignment="1" applyProtection="1">
      <alignment horizontal="center" vertical="center"/>
      <protection locked="0"/>
    </xf>
    <xf numFmtId="0" fontId="61" fillId="0" borderId="11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textRotation="255" wrapText="1"/>
    </xf>
    <xf numFmtId="0" fontId="69" fillId="0" borderId="10" xfId="0" applyFont="1" applyBorder="1" applyAlignment="1">
      <alignment horizontal="center" vertical="center" textRotation="255" wrapText="1"/>
    </xf>
    <xf numFmtId="0" fontId="66" fillId="0" borderId="10" xfId="0" applyFont="1" applyBorder="1" applyAlignment="1">
      <alignment horizontal="center" vertical="center" textRotation="255" wrapText="1"/>
    </xf>
    <xf numFmtId="0" fontId="61" fillId="37" borderId="35" xfId="0" applyFont="1" applyFill="1" applyBorder="1" applyAlignment="1" applyProtection="1">
      <alignment vertical="top"/>
      <protection/>
    </xf>
    <xf numFmtId="0" fontId="70" fillId="0" borderId="27" xfId="0" applyFont="1" applyFill="1" applyBorder="1" applyAlignment="1">
      <alignment horizontal="center" vertical="center" wrapText="1"/>
    </xf>
    <xf numFmtId="38" fontId="61" fillId="0" borderId="10" xfId="49" applyFont="1" applyBorder="1" applyAlignment="1">
      <alignment horizontal="center" vertical="center" shrinkToFit="1"/>
    </xf>
    <xf numFmtId="0" fontId="0" fillId="37" borderId="12" xfId="0" applyFill="1" applyBorder="1" applyAlignment="1">
      <alignment horizontal="left" vertical="top" wrapText="1"/>
    </xf>
    <xf numFmtId="0" fontId="0" fillId="37" borderId="14" xfId="0" applyFill="1" applyBorder="1" applyAlignment="1">
      <alignment horizontal="left" vertical="top"/>
    </xf>
    <xf numFmtId="0" fontId="0" fillId="37" borderId="13" xfId="0" applyFill="1" applyBorder="1" applyAlignment="1">
      <alignment horizontal="left" vertical="top"/>
    </xf>
    <xf numFmtId="0" fontId="0" fillId="37" borderId="14" xfId="0" applyFill="1" applyBorder="1" applyAlignment="1">
      <alignment horizontal="left" vertical="top" wrapText="1"/>
    </xf>
    <xf numFmtId="0" fontId="0" fillId="37" borderId="13" xfId="0" applyFill="1" applyBorder="1" applyAlignment="1">
      <alignment horizontal="left" vertical="top" wrapText="1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71" fillId="37" borderId="12" xfId="0" applyFont="1" applyFill="1" applyBorder="1" applyAlignment="1">
      <alignment horizontal="left" vertical="center"/>
    </xf>
    <xf numFmtId="0" fontId="0" fillId="37" borderId="13" xfId="0" applyFill="1" applyBorder="1" applyAlignment="1">
      <alignment horizontal="left" vertical="center"/>
    </xf>
    <xf numFmtId="0" fontId="0" fillId="37" borderId="12" xfId="0" applyFill="1" applyBorder="1" applyAlignment="1">
      <alignment horizontal="left" vertical="top"/>
    </xf>
    <xf numFmtId="0" fontId="0" fillId="37" borderId="1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54" fillId="40" borderId="24" xfId="0" applyFont="1" applyFill="1" applyBorder="1" applyAlignment="1">
      <alignment horizontal="center" vertical="center" wrapText="1"/>
    </xf>
    <xf numFmtId="0" fontId="54" fillId="40" borderId="25" xfId="0" applyFont="1" applyFill="1" applyBorder="1" applyAlignment="1">
      <alignment horizontal="center" vertical="center" wrapText="1"/>
    </xf>
    <xf numFmtId="0" fontId="0" fillId="13" borderId="36" xfId="0" applyFill="1" applyBorder="1" applyAlignment="1" applyProtection="1">
      <alignment horizontal="left" vertical="center"/>
      <protection locked="0"/>
    </xf>
    <xf numFmtId="0" fontId="0" fillId="13" borderId="27" xfId="0" applyFill="1" applyBorder="1" applyAlignment="1" applyProtection="1">
      <alignment horizontal="left" vertical="center"/>
      <protection locked="0"/>
    </xf>
    <xf numFmtId="0" fontId="61" fillId="24" borderId="17" xfId="0" applyFont="1" applyFill="1" applyBorder="1" applyAlignment="1">
      <alignment horizontal="center" vertical="center"/>
    </xf>
    <xf numFmtId="0" fontId="61" fillId="24" borderId="27" xfId="0" applyFont="1" applyFill="1" applyBorder="1" applyAlignment="1">
      <alignment horizontal="center" vertical="center"/>
    </xf>
    <xf numFmtId="0" fontId="60" fillId="40" borderId="37" xfId="0" applyFont="1" applyFill="1" applyBorder="1" applyAlignment="1">
      <alignment horizontal="center" vertical="center" wrapText="1"/>
    </xf>
    <xf numFmtId="0" fontId="60" fillId="40" borderId="36" xfId="0" applyFont="1" applyFill="1" applyBorder="1" applyAlignment="1">
      <alignment horizontal="center" vertical="center" wrapText="1"/>
    </xf>
    <xf numFmtId="0" fontId="60" fillId="40" borderId="38" xfId="0" applyFont="1" applyFill="1" applyBorder="1" applyAlignment="1">
      <alignment horizontal="center" vertical="center" wrapText="1"/>
    </xf>
    <xf numFmtId="0" fontId="60" fillId="40" borderId="39" xfId="0" applyFont="1" applyFill="1" applyBorder="1" applyAlignment="1">
      <alignment horizontal="center" vertical="center" wrapText="1"/>
    </xf>
    <xf numFmtId="0" fontId="60" fillId="40" borderId="40" xfId="0" applyFont="1" applyFill="1" applyBorder="1" applyAlignment="1">
      <alignment horizontal="center" vertical="center" wrapText="1"/>
    </xf>
    <xf numFmtId="0" fontId="54" fillId="40" borderId="26" xfId="0" applyFont="1" applyFill="1" applyBorder="1" applyAlignment="1">
      <alignment horizontal="center" vertical="center" wrapText="1"/>
    </xf>
    <xf numFmtId="0" fontId="61" fillId="24" borderId="11" xfId="0" applyFont="1" applyFill="1" applyBorder="1" applyAlignment="1">
      <alignment horizontal="center" vertical="center" textRotation="255"/>
    </xf>
    <xf numFmtId="0" fontId="61" fillId="24" borderId="15" xfId="0" applyFont="1" applyFill="1" applyBorder="1" applyAlignment="1">
      <alignment horizontal="center" vertical="center" textRotation="255"/>
    </xf>
    <xf numFmtId="0" fontId="0" fillId="13" borderId="41" xfId="0" applyFill="1" applyBorder="1" applyAlignment="1" applyProtection="1">
      <alignment horizontal="left" vertical="center"/>
      <protection locked="0"/>
    </xf>
    <xf numFmtId="0" fontId="0" fillId="13" borderId="14" xfId="0" applyFill="1" applyBorder="1" applyAlignment="1" applyProtection="1">
      <alignment horizontal="left" vertical="center"/>
      <protection locked="0"/>
    </xf>
    <xf numFmtId="0" fontId="0" fillId="13" borderId="42" xfId="0" applyFill="1" applyBorder="1" applyAlignment="1" applyProtection="1">
      <alignment horizontal="left" vertical="center"/>
      <protection locked="0"/>
    </xf>
    <xf numFmtId="0" fontId="0" fillId="13" borderId="43" xfId="0" applyFill="1" applyBorder="1" applyAlignment="1" applyProtection="1">
      <alignment horizontal="left" vertical="top" wrapText="1"/>
      <protection locked="0"/>
    </xf>
    <xf numFmtId="0" fontId="0" fillId="13" borderId="44" xfId="0" applyFill="1" applyBorder="1" applyAlignment="1" applyProtection="1">
      <alignment horizontal="left" vertical="top" wrapText="1"/>
      <protection locked="0"/>
    </xf>
    <xf numFmtId="0" fontId="0" fillId="13" borderId="45" xfId="0" applyFill="1" applyBorder="1" applyAlignment="1" applyProtection="1">
      <alignment horizontal="left" vertical="top" wrapText="1"/>
      <protection locked="0"/>
    </xf>
    <xf numFmtId="0" fontId="0" fillId="13" borderId="46" xfId="0" applyFill="1" applyBorder="1" applyAlignment="1" applyProtection="1">
      <alignment horizontal="left" vertical="top" wrapText="1"/>
      <protection locked="0"/>
    </xf>
    <xf numFmtId="0" fontId="0" fillId="13" borderId="0" xfId="0" applyFill="1" applyBorder="1" applyAlignment="1" applyProtection="1">
      <alignment horizontal="left" vertical="top" wrapText="1"/>
      <protection locked="0"/>
    </xf>
    <xf numFmtId="0" fontId="0" fillId="13" borderId="47" xfId="0" applyFill="1" applyBorder="1" applyAlignment="1" applyProtection="1">
      <alignment horizontal="left" vertical="top" wrapText="1"/>
      <protection locked="0"/>
    </xf>
    <xf numFmtId="0" fontId="0" fillId="13" borderId="48" xfId="0" applyFill="1" applyBorder="1" applyAlignment="1" applyProtection="1">
      <alignment horizontal="left" vertical="top" wrapText="1"/>
      <protection locked="0"/>
    </xf>
    <xf numFmtId="0" fontId="0" fillId="13" borderId="49" xfId="0" applyFill="1" applyBorder="1" applyAlignment="1" applyProtection="1">
      <alignment horizontal="left" vertical="top" wrapText="1"/>
      <protection locked="0"/>
    </xf>
    <xf numFmtId="0" fontId="0" fillId="13" borderId="50" xfId="0" applyFill="1" applyBorder="1" applyAlignment="1" applyProtection="1">
      <alignment horizontal="left" vertical="top" wrapText="1"/>
      <protection locked="0"/>
    </xf>
    <xf numFmtId="38" fontId="72" fillId="37" borderId="26" xfId="0" applyNumberFormat="1" applyFont="1" applyFill="1" applyBorder="1" applyAlignment="1" applyProtection="1">
      <alignment horizontal="left" vertical="center"/>
      <protection/>
    </xf>
    <xf numFmtId="0" fontId="72" fillId="37" borderId="24" xfId="0" applyFont="1" applyFill="1" applyBorder="1" applyAlignment="1" applyProtection="1">
      <alignment horizontal="left" vertical="center"/>
      <protection/>
    </xf>
    <xf numFmtId="0" fontId="72" fillId="37" borderId="25" xfId="0" applyFont="1" applyFill="1" applyBorder="1" applyAlignment="1" applyProtection="1">
      <alignment horizontal="left" vertical="center"/>
      <protection/>
    </xf>
    <xf numFmtId="0" fontId="0" fillId="13" borderId="51" xfId="0" applyFill="1" applyBorder="1" applyAlignment="1" applyProtection="1">
      <alignment horizontal="left" vertical="center"/>
      <protection locked="0"/>
    </xf>
    <xf numFmtId="0" fontId="0" fillId="13" borderId="28" xfId="0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36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4638675</xdr:colOff>
      <xdr:row>24</xdr:row>
      <xdr:rowOff>57150</xdr:rowOff>
    </xdr:from>
    <xdr:to>
      <xdr:col>4</xdr:col>
      <xdr:colOff>828675</xdr:colOff>
      <xdr:row>24</xdr:row>
      <xdr:rowOff>2305050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562725"/>
          <a:ext cx="19431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1685925</xdr:colOff>
      <xdr:row>25</xdr:row>
      <xdr:rowOff>704850</xdr:rowOff>
    </xdr:from>
    <xdr:to>
      <xdr:col>3</xdr:col>
      <xdr:colOff>3429000</xdr:colOff>
      <xdr:row>25</xdr:row>
      <xdr:rowOff>1885950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9601200"/>
          <a:ext cx="17430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4895850</xdr:colOff>
      <xdr:row>25</xdr:row>
      <xdr:rowOff>714375</xdr:rowOff>
    </xdr:from>
    <xdr:to>
      <xdr:col>4</xdr:col>
      <xdr:colOff>876300</xdr:colOff>
      <xdr:row>25</xdr:row>
      <xdr:rowOff>1876425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29400" y="9610725"/>
          <a:ext cx="1733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3486150</xdr:colOff>
      <xdr:row>25</xdr:row>
      <xdr:rowOff>904875</xdr:rowOff>
    </xdr:from>
    <xdr:to>
      <xdr:col>3</xdr:col>
      <xdr:colOff>4876800</xdr:colOff>
      <xdr:row>25</xdr:row>
      <xdr:rowOff>1771650</xdr:rowOff>
    </xdr:to>
    <xdr:sp>
      <xdr:nvSpPr>
        <xdr:cNvPr id="4" name="右矢印 6"/>
        <xdr:cNvSpPr>
          <a:spLocks/>
        </xdr:cNvSpPr>
      </xdr:nvSpPr>
      <xdr:spPr>
        <a:xfrm>
          <a:off x="5219700" y="9801225"/>
          <a:ext cx="1390650" cy="866775"/>
        </a:xfrm>
        <a:prstGeom prst="rightArrow">
          <a:avLst>
            <a:gd name="adj1" fmla="val 22759"/>
            <a:gd name="adj2" fmla="val -3447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戦士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Lv.</a:t>
          </a:r>
          <a:r>
            <a:rPr lang="en-US" cap="none" sz="1100" b="0" i="0" u="none" baseline="0">
              <a:solidFill>
                <a:srgbClr val="FFFFFF"/>
              </a:solidFill>
            </a:rPr>
            <a:t>を上げたほうがはやい。</a:t>
          </a:r>
        </a:p>
      </xdr:txBody>
    </xdr:sp>
    <xdr:clientData/>
  </xdr:twoCellAnchor>
  <xdr:twoCellAnchor editAs="oneCell">
    <xdr:from>
      <xdr:col>3</xdr:col>
      <xdr:colOff>4705350</xdr:colOff>
      <xdr:row>30</xdr:row>
      <xdr:rowOff>38100</xdr:rowOff>
    </xdr:from>
    <xdr:to>
      <xdr:col>4</xdr:col>
      <xdr:colOff>876300</xdr:colOff>
      <xdr:row>30</xdr:row>
      <xdr:rowOff>1905000</xdr:rowOff>
    </xdr:to>
    <xdr:pic>
      <xdr:nvPicPr>
        <xdr:cNvPr id="5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20278725"/>
          <a:ext cx="19240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2933700</xdr:colOff>
      <xdr:row>27</xdr:row>
      <xdr:rowOff>38100</xdr:rowOff>
    </xdr:from>
    <xdr:to>
      <xdr:col>4</xdr:col>
      <xdr:colOff>857250</xdr:colOff>
      <xdr:row>27</xdr:row>
      <xdr:rowOff>2085975</xdr:rowOff>
    </xdr:to>
    <xdr:pic>
      <xdr:nvPicPr>
        <xdr:cNvPr id="6" name="図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12763500"/>
          <a:ext cx="36766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2324100</xdr:colOff>
      <xdr:row>28</xdr:row>
      <xdr:rowOff>47625</xdr:rowOff>
    </xdr:from>
    <xdr:to>
      <xdr:col>4</xdr:col>
      <xdr:colOff>885825</xdr:colOff>
      <xdr:row>28</xdr:row>
      <xdr:rowOff>2667000</xdr:rowOff>
    </xdr:to>
    <xdr:pic>
      <xdr:nvPicPr>
        <xdr:cNvPr id="7" name="図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4935200"/>
          <a:ext cx="43148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1657350</xdr:colOff>
      <xdr:row>26</xdr:row>
      <xdr:rowOff>914400</xdr:rowOff>
    </xdr:from>
    <xdr:to>
      <xdr:col>4</xdr:col>
      <xdr:colOff>857250</xdr:colOff>
      <xdr:row>26</xdr:row>
      <xdr:rowOff>1838325</xdr:rowOff>
    </xdr:to>
    <xdr:pic>
      <xdr:nvPicPr>
        <xdr:cNvPr id="8" name="図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11725275"/>
          <a:ext cx="4953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4581525</xdr:colOff>
      <xdr:row>29</xdr:row>
      <xdr:rowOff>66675</xdr:rowOff>
    </xdr:from>
    <xdr:to>
      <xdr:col>4</xdr:col>
      <xdr:colOff>876300</xdr:colOff>
      <xdr:row>29</xdr:row>
      <xdr:rowOff>2514600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15075" y="17697450"/>
          <a:ext cx="20478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="80" zoomScaleNormal="8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21" sqref="D21"/>
    </sheetView>
  </sheetViews>
  <sheetFormatPr defaultColWidth="9.140625" defaultRowHeight="15"/>
  <cols>
    <col min="1" max="1" width="1.8515625" style="0" customWidth="1"/>
    <col min="2" max="2" width="15.7109375" style="0" bestFit="1" customWidth="1"/>
    <col min="3" max="3" width="8.421875" style="0" customWidth="1"/>
    <col min="4" max="4" width="86.28125" style="0" customWidth="1"/>
    <col min="5" max="5" width="15.7109375" style="0" bestFit="1" customWidth="1"/>
    <col min="6" max="6" width="4.421875" style="0" customWidth="1"/>
  </cols>
  <sheetData>
    <row r="1" spans="1:6" ht="6" customHeight="1">
      <c r="A1" s="13"/>
      <c r="B1" s="13"/>
      <c r="C1" s="13"/>
      <c r="D1" s="13"/>
      <c r="E1" s="13"/>
      <c r="F1" s="13"/>
    </row>
    <row r="2" spans="1:6" ht="13.5">
      <c r="A2" s="13"/>
      <c r="B2" s="25" t="s">
        <v>165</v>
      </c>
      <c r="C2" s="22" t="s">
        <v>174</v>
      </c>
      <c r="D2" s="20"/>
      <c r="E2" s="15"/>
      <c r="F2" s="13"/>
    </row>
    <row r="3" spans="1:6" ht="13.5">
      <c r="A3" s="13"/>
      <c r="B3" s="17" t="s">
        <v>166</v>
      </c>
      <c r="C3" s="14" t="s">
        <v>399</v>
      </c>
      <c r="D3" s="20"/>
      <c r="E3" s="15"/>
      <c r="F3" s="13"/>
    </row>
    <row r="4" spans="1:6" ht="13.5">
      <c r="A4" s="13"/>
      <c r="B4" s="17" t="s">
        <v>167</v>
      </c>
      <c r="C4" s="21" t="s">
        <v>175</v>
      </c>
      <c r="D4" s="20"/>
      <c r="E4" s="15"/>
      <c r="F4" s="13"/>
    </row>
    <row r="5" spans="1:6" ht="41.25" customHeight="1">
      <c r="A5" s="13"/>
      <c r="B5" s="17" t="s">
        <v>177</v>
      </c>
      <c r="C5" s="90" t="s">
        <v>206</v>
      </c>
      <c r="D5" s="91"/>
      <c r="E5" s="92"/>
      <c r="F5" s="13"/>
    </row>
    <row r="6" spans="1:6" ht="35.25" customHeight="1">
      <c r="A6" s="13"/>
      <c r="B6" s="17" t="s">
        <v>178</v>
      </c>
      <c r="C6" s="90" t="s">
        <v>179</v>
      </c>
      <c r="D6" s="93"/>
      <c r="E6" s="94"/>
      <c r="F6" s="13"/>
    </row>
    <row r="7" spans="1:6" ht="13.5">
      <c r="A7" s="13"/>
      <c r="B7" s="23" t="s">
        <v>168</v>
      </c>
      <c r="C7" s="13"/>
      <c r="D7" s="13"/>
      <c r="E7" s="13"/>
      <c r="F7" s="13"/>
    </row>
    <row r="8" spans="1:6" ht="13.5">
      <c r="A8" s="13"/>
      <c r="B8" s="16" t="s">
        <v>170</v>
      </c>
      <c r="C8" s="17" t="s">
        <v>171</v>
      </c>
      <c r="D8" s="16" t="s">
        <v>172</v>
      </c>
      <c r="E8" s="16" t="s">
        <v>173</v>
      </c>
      <c r="F8" s="13"/>
    </row>
    <row r="9" spans="1:6" ht="24" customHeight="1">
      <c r="A9" s="13"/>
      <c r="B9" s="18">
        <v>41304</v>
      </c>
      <c r="C9" s="17" t="s">
        <v>212</v>
      </c>
      <c r="D9" s="19" t="s">
        <v>169</v>
      </c>
      <c r="E9" s="18">
        <v>41305</v>
      </c>
      <c r="F9" s="13"/>
    </row>
    <row r="10" spans="1:6" ht="24" customHeight="1">
      <c r="A10" s="13"/>
      <c r="B10" s="18">
        <v>41324</v>
      </c>
      <c r="C10" s="17" t="s">
        <v>211</v>
      </c>
      <c r="D10" s="19" t="s">
        <v>263</v>
      </c>
      <c r="E10" s="18">
        <v>41335</v>
      </c>
      <c r="F10" s="13"/>
    </row>
    <row r="11" spans="1:6" ht="24" customHeight="1">
      <c r="A11" s="13"/>
      <c r="B11" s="36">
        <v>41338</v>
      </c>
      <c r="C11" s="3" t="s">
        <v>262</v>
      </c>
      <c r="D11" s="37" t="s">
        <v>274</v>
      </c>
      <c r="E11" s="36">
        <v>41338</v>
      </c>
      <c r="F11" s="13"/>
    </row>
    <row r="12" spans="1:6" ht="24" customHeight="1">
      <c r="A12" s="13"/>
      <c r="B12" s="36">
        <v>41361</v>
      </c>
      <c r="C12" s="3" t="s">
        <v>290</v>
      </c>
      <c r="D12" s="37" t="s">
        <v>291</v>
      </c>
      <c r="E12" s="36">
        <v>41361</v>
      </c>
      <c r="F12" s="13"/>
    </row>
    <row r="13" spans="1:6" ht="24" customHeight="1">
      <c r="A13" s="13"/>
      <c r="B13" s="36">
        <v>41411</v>
      </c>
      <c r="C13" s="3" t="s">
        <v>293</v>
      </c>
      <c r="D13" s="37" t="s">
        <v>294</v>
      </c>
      <c r="E13" s="36">
        <v>41411</v>
      </c>
      <c r="F13" s="13"/>
    </row>
    <row r="14" spans="1:6" ht="24" customHeight="1">
      <c r="A14" s="13"/>
      <c r="B14" s="36">
        <v>41480</v>
      </c>
      <c r="C14" s="3" t="s">
        <v>295</v>
      </c>
      <c r="D14" s="37" t="s">
        <v>296</v>
      </c>
      <c r="E14" s="36">
        <v>41480</v>
      </c>
      <c r="F14" s="13"/>
    </row>
    <row r="15" spans="1:6" ht="24" customHeight="1">
      <c r="A15" s="13"/>
      <c r="B15" s="36">
        <v>41485</v>
      </c>
      <c r="C15" s="3" t="s">
        <v>307</v>
      </c>
      <c r="D15" s="37" t="s">
        <v>297</v>
      </c>
      <c r="E15" s="36">
        <v>41485</v>
      </c>
      <c r="F15" s="13"/>
    </row>
    <row r="16" spans="2:5" s="1" customFormat="1" ht="24" customHeight="1">
      <c r="B16" s="36">
        <v>41620</v>
      </c>
      <c r="C16" s="3" t="s">
        <v>308</v>
      </c>
      <c r="D16" s="37" t="s">
        <v>309</v>
      </c>
      <c r="E16" s="36">
        <v>41622</v>
      </c>
    </row>
    <row r="17" spans="2:5" s="1" customFormat="1" ht="24" customHeight="1">
      <c r="B17" s="36">
        <v>41695</v>
      </c>
      <c r="C17" s="3" t="s">
        <v>314</v>
      </c>
      <c r="D17" s="37" t="s">
        <v>348</v>
      </c>
      <c r="E17" s="36">
        <v>41695</v>
      </c>
    </row>
    <row r="18" spans="2:5" s="55" customFormat="1" ht="24" customHeight="1">
      <c r="B18" s="56">
        <v>41698</v>
      </c>
      <c r="C18" s="57" t="s">
        <v>350</v>
      </c>
      <c r="D18" s="58" t="s">
        <v>349</v>
      </c>
      <c r="E18" s="56">
        <v>41698</v>
      </c>
    </row>
    <row r="19" spans="1:6" s="59" customFormat="1" ht="24" customHeight="1">
      <c r="A19" s="60"/>
      <c r="B19" s="36">
        <v>41703</v>
      </c>
      <c r="C19" s="3" t="s">
        <v>351</v>
      </c>
      <c r="D19" s="37" t="s">
        <v>352</v>
      </c>
      <c r="E19" s="36">
        <v>41703</v>
      </c>
      <c r="F19" s="60"/>
    </row>
    <row r="20" spans="1:6" ht="24" customHeight="1">
      <c r="A20" s="13"/>
      <c r="B20" s="38">
        <v>41746</v>
      </c>
      <c r="C20" s="39" t="s">
        <v>397</v>
      </c>
      <c r="D20" s="40" t="s">
        <v>398</v>
      </c>
      <c r="E20" s="38">
        <v>41746</v>
      </c>
      <c r="F20" s="13"/>
    </row>
    <row r="21" spans="1:6" ht="13.5">
      <c r="A21" s="13"/>
      <c r="B21" s="13"/>
      <c r="C21" s="13"/>
      <c r="D21" s="13"/>
      <c r="E21" s="13"/>
      <c r="F21" s="13"/>
    </row>
    <row r="22" spans="1:6" ht="13.5">
      <c r="A22" s="13"/>
      <c r="B22" s="23" t="s">
        <v>187</v>
      </c>
      <c r="C22" s="13"/>
      <c r="D22" s="13"/>
      <c r="E22" s="13"/>
      <c r="F22" s="13"/>
    </row>
    <row r="23" spans="1:6" ht="13.5">
      <c r="A23" s="13"/>
      <c r="B23" s="95" t="s">
        <v>181</v>
      </c>
      <c r="C23" s="96"/>
      <c r="D23" s="95" t="s">
        <v>176</v>
      </c>
      <c r="E23" s="96"/>
      <c r="F23" s="13"/>
    </row>
    <row r="24" spans="1:8" ht="33.75" customHeight="1">
      <c r="A24" s="13"/>
      <c r="B24" s="97" t="s">
        <v>188</v>
      </c>
      <c r="C24" s="98"/>
      <c r="D24" s="99" t="s">
        <v>189</v>
      </c>
      <c r="E24" s="100"/>
      <c r="F24" s="13"/>
      <c r="H24" t="s">
        <v>292</v>
      </c>
    </row>
    <row r="25" spans="1:6" ht="188.25" customHeight="1">
      <c r="A25" s="13"/>
      <c r="B25" s="102" t="s">
        <v>190</v>
      </c>
      <c r="C25" s="98"/>
      <c r="D25" s="90" t="s">
        <v>207</v>
      </c>
      <c r="E25" s="92"/>
      <c r="F25" s="13"/>
    </row>
    <row r="26" spans="1:6" ht="150.75" customHeight="1">
      <c r="A26" s="13"/>
      <c r="B26" s="102" t="s">
        <v>195</v>
      </c>
      <c r="C26" s="98"/>
      <c r="D26" s="90" t="s">
        <v>208</v>
      </c>
      <c r="E26" s="92"/>
      <c r="F26" s="13"/>
    </row>
    <row r="27" spans="1:6" ht="150.75" customHeight="1">
      <c r="A27" s="13"/>
      <c r="B27" s="102" t="s">
        <v>196</v>
      </c>
      <c r="C27" s="98"/>
      <c r="D27" s="90" t="s">
        <v>197</v>
      </c>
      <c r="E27" s="94"/>
      <c r="F27" s="13"/>
    </row>
    <row r="28" spans="1:6" ht="170.25" customHeight="1">
      <c r="A28" s="13"/>
      <c r="B28" s="97" t="s">
        <v>209</v>
      </c>
      <c r="C28" s="98"/>
      <c r="D28" s="90" t="s">
        <v>210</v>
      </c>
      <c r="E28" s="92"/>
      <c r="F28" s="13"/>
    </row>
    <row r="29" spans="1:6" ht="216" customHeight="1">
      <c r="A29" s="13"/>
      <c r="B29" s="102" t="s">
        <v>193</v>
      </c>
      <c r="C29" s="98"/>
      <c r="D29" s="90" t="s">
        <v>194</v>
      </c>
      <c r="E29" s="92"/>
      <c r="F29" s="13"/>
    </row>
    <row r="30" spans="1:6" s="59" customFormat="1" ht="205.5" customHeight="1">
      <c r="A30" s="60"/>
      <c r="B30" s="102" t="s">
        <v>355</v>
      </c>
      <c r="C30" s="103"/>
      <c r="D30" s="63" t="s">
        <v>356</v>
      </c>
      <c r="E30" s="62"/>
      <c r="F30" s="60"/>
    </row>
    <row r="31" spans="1:6" ht="155.25" customHeight="1">
      <c r="A31" s="13"/>
      <c r="B31" s="97" t="s">
        <v>191</v>
      </c>
      <c r="C31" s="98"/>
      <c r="D31" s="90" t="s">
        <v>192</v>
      </c>
      <c r="E31" s="92"/>
      <c r="F31" s="13"/>
    </row>
    <row r="32" spans="1:6" ht="46.5" customHeight="1">
      <c r="A32" s="13"/>
      <c r="B32" s="97"/>
      <c r="C32" s="98"/>
      <c r="D32" s="101"/>
      <c r="E32" s="92"/>
      <c r="F32" s="13"/>
    </row>
    <row r="33" spans="1:6" ht="46.5" customHeight="1">
      <c r="A33" s="13"/>
      <c r="B33" s="97"/>
      <c r="C33" s="98"/>
      <c r="D33" s="101"/>
      <c r="E33" s="92"/>
      <c r="F33" s="13"/>
    </row>
    <row r="34" spans="1:6" ht="46.5" customHeight="1">
      <c r="A34" s="13"/>
      <c r="B34" s="97"/>
      <c r="C34" s="98"/>
      <c r="D34" s="101"/>
      <c r="E34" s="92"/>
      <c r="F34" s="13"/>
    </row>
    <row r="35" spans="1:6" ht="13.5">
      <c r="A35" s="13"/>
      <c r="B35" s="13"/>
      <c r="C35" s="13"/>
      <c r="D35" s="13"/>
      <c r="E35" s="13"/>
      <c r="F35" s="13"/>
    </row>
    <row r="36" spans="1:6" ht="13.5">
      <c r="A36" s="13"/>
      <c r="B36" s="13"/>
      <c r="C36" s="13"/>
      <c r="D36" s="13"/>
      <c r="E36" s="13"/>
      <c r="F36" s="13"/>
    </row>
    <row r="37" spans="1:6" ht="13.5">
      <c r="A37" s="13"/>
      <c r="B37" s="13"/>
      <c r="C37" s="13"/>
      <c r="D37" s="13"/>
      <c r="E37" s="13"/>
      <c r="F37" s="13"/>
    </row>
    <row r="38" spans="1:6" ht="13.5">
      <c r="A38" s="1"/>
      <c r="B38" s="1"/>
      <c r="C38" s="1"/>
      <c r="D38" s="1"/>
      <c r="E38" s="1"/>
      <c r="F38" s="1"/>
    </row>
    <row r="39" spans="1:6" ht="13.5">
      <c r="A39" s="1"/>
      <c r="B39" s="1"/>
      <c r="C39" s="1"/>
      <c r="D39" s="1"/>
      <c r="E39" s="1"/>
      <c r="F39" s="1"/>
    </row>
    <row r="40" spans="1:6" ht="13.5">
      <c r="A40" s="1"/>
      <c r="B40" s="1"/>
      <c r="C40" s="1"/>
      <c r="D40" s="1"/>
      <c r="E40" s="1"/>
      <c r="F40" s="1"/>
    </row>
  </sheetData>
  <sheetProtection password="EFEB" sheet="1"/>
  <mergeCells count="25">
    <mergeCell ref="B32:C32"/>
    <mergeCell ref="D32:E32"/>
    <mergeCell ref="B33:C33"/>
    <mergeCell ref="D33:E33"/>
    <mergeCell ref="B25:C25"/>
    <mergeCell ref="D25:E25"/>
    <mergeCell ref="B26:C26"/>
    <mergeCell ref="D26:E26"/>
    <mergeCell ref="B30:C30"/>
    <mergeCell ref="B34:C34"/>
    <mergeCell ref="D34:E34"/>
    <mergeCell ref="B28:C28"/>
    <mergeCell ref="D28:E28"/>
    <mergeCell ref="B27:C27"/>
    <mergeCell ref="D27:E27"/>
    <mergeCell ref="B31:C31"/>
    <mergeCell ref="D31:E31"/>
    <mergeCell ref="B29:C29"/>
    <mergeCell ref="D29:E29"/>
    <mergeCell ref="C5:E5"/>
    <mergeCell ref="C6:E6"/>
    <mergeCell ref="B23:C23"/>
    <mergeCell ref="D23:E23"/>
    <mergeCell ref="B24:C24"/>
    <mergeCell ref="D24:E2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tabSelected="1" zoomScale="80" zoomScaleNormal="80" zoomScalePageLayoutView="0" workbookViewId="0" topLeftCell="A1">
      <pane xSplit="20" ySplit="12" topLeftCell="U13" activePane="bottomRight" state="frozen"/>
      <selection pane="topLeft" activeCell="A1" sqref="A1"/>
      <selection pane="topRight" activeCell="P1" sqref="P1"/>
      <selection pane="bottomLeft" activeCell="A11" sqref="A11"/>
      <selection pane="bottomRight" activeCell="P27" sqref="P27"/>
    </sheetView>
  </sheetViews>
  <sheetFormatPr defaultColWidth="9.140625" defaultRowHeight="15"/>
  <cols>
    <col min="1" max="1" width="0.5625" style="0" customWidth="1"/>
    <col min="2" max="3" width="2.421875" style="0" customWidth="1"/>
    <col min="4" max="4" width="11.140625" style="0" bestFit="1" customWidth="1"/>
    <col min="5" max="20" width="4.421875" style="0" customWidth="1"/>
    <col min="21" max="30" width="8.00390625" style="0" customWidth="1"/>
    <col min="31" max="32" width="8.00390625" style="59" customWidth="1"/>
    <col min="33" max="33" width="8.00390625" style="0" customWidth="1"/>
  </cols>
  <sheetData>
    <row r="1" spans="1:34" ht="7.5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60"/>
      <c r="AF1" s="60"/>
      <c r="AG1" s="13"/>
      <c r="AH1" s="13"/>
    </row>
    <row r="2" spans="1:34" ht="91.5" customHeight="1" thickBot="1">
      <c r="A2" s="13"/>
      <c r="B2" s="116" t="s">
        <v>163</v>
      </c>
      <c r="C2" s="116" t="s">
        <v>162</v>
      </c>
      <c r="D2" s="2"/>
      <c r="E2" s="84" t="s">
        <v>18</v>
      </c>
      <c r="F2" s="84" t="s">
        <v>19</v>
      </c>
      <c r="G2" s="84" t="s">
        <v>390</v>
      </c>
      <c r="H2" s="84" t="s">
        <v>20</v>
      </c>
      <c r="I2" s="84" t="s">
        <v>21</v>
      </c>
      <c r="J2" s="84" t="s">
        <v>22</v>
      </c>
      <c r="K2" s="86" t="s">
        <v>391</v>
      </c>
      <c r="L2" s="84" t="s">
        <v>392</v>
      </c>
      <c r="M2" s="84" t="s">
        <v>393</v>
      </c>
      <c r="N2" s="84" t="s">
        <v>394</v>
      </c>
      <c r="O2" s="84" t="s">
        <v>198</v>
      </c>
      <c r="P2" s="86" t="s">
        <v>389</v>
      </c>
      <c r="Q2" s="84" t="s">
        <v>298</v>
      </c>
      <c r="R2" s="84" t="s">
        <v>315</v>
      </c>
      <c r="S2" s="85" t="s">
        <v>353</v>
      </c>
      <c r="T2" s="116" t="s">
        <v>40</v>
      </c>
      <c r="U2" s="13"/>
      <c r="V2" s="130" t="str">
        <f>"目標Lv.までの必要経験値 合計 "&amp;SUM($E$6:$S$6)&amp;"　　　SP残高 合計 "&amp;SUM($E$11:$S$11)</f>
        <v>目標Lv.までの必要経験値 合計 0　　　SP残高 合計 0</v>
      </c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2"/>
      <c r="AH2" s="13"/>
    </row>
    <row r="3" spans="1:34" ht="15">
      <c r="A3" s="13"/>
      <c r="B3" s="117"/>
      <c r="C3" s="117"/>
      <c r="D3" s="79" t="s">
        <v>118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0" t="s">
        <v>354</v>
      </c>
      <c r="T3" s="117"/>
      <c r="U3" s="13"/>
      <c r="V3" s="87" t="s">
        <v>180</v>
      </c>
      <c r="W3" s="34"/>
      <c r="X3" s="34"/>
      <c r="Y3" s="34"/>
      <c r="Z3" s="34"/>
      <c r="AA3" s="34"/>
      <c r="AB3" s="34"/>
      <c r="AC3" s="34"/>
      <c r="AD3" s="34"/>
      <c r="AE3" s="34"/>
      <c r="AF3" s="34"/>
      <c r="AG3" s="35"/>
      <c r="AH3" s="13"/>
    </row>
    <row r="4" spans="1:34" ht="15">
      <c r="A4" s="13"/>
      <c r="B4" s="117"/>
      <c r="C4" s="117"/>
      <c r="D4" s="79" t="s">
        <v>182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0" t="s">
        <v>354</v>
      </c>
      <c r="T4" s="117"/>
      <c r="U4" s="13"/>
      <c r="V4" s="121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3"/>
      <c r="AH4" s="13"/>
    </row>
    <row r="5" spans="1:34" ht="15">
      <c r="A5" s="13"/>
      <c r="B5" s="117"/>
      <c r="C5" s="117"/>
      <c r="D5" s="79" t="s">
        <v>183</v>
      </c>
      <c r="E5" s="83">
        <f aca="true" t="shared" si="0" ref="E5:R5">SUM(E3:E4)</f>
        <v>0</v>
      </c>
      <c r="F5" s="83">
        <f t="shared" si="0"/>
        <v>0</v>
      </c>
      <c r="G5" s="83">
        <f t="shared" si="0"/>
        <v>0</v>
      </c>
      <c r="H5" s="83">
        <f t="shared" si="0"/>
        <v>0</v>
      </c>
      <c r="I5" s="83">
        <f t="shared" si="0"/>
        <v>0</v>
      </c>
      <c r="J5" s="83">
        <f t="shared" si="0"/>
        <v>0</v>
      </c>
      <c r="K5" s="83">
        <f t="shared" si="0"/>
        <v>0</v>
      </c>
      <c r="L5" s="83">
        <f t="shared" si="0"/>
        <v>0</v>
      </c>
      <c r="M5" s="83">
        <f t="shared" si="0"/>
        <v>0</v>
      </c>
      <c r="N5" s="83">
        <f t="shared" si="0"/>
        <v>0</v>
      </c>
      <c r="O5" s="83">
        <f t="shared" si="0"/>
        <v>0</v>
      </c>
      <c r="P5" s="83">
        <f t="shared" si="0"/>
        <v>0</v>
      </c>
      <c r="Q5" s="83">
        <f t="shared" si="0"/>
        <v>0</v>
      </c>
      <c r="R5" s="83">
        <f t="shared" si="0"/>
        <v>0</v>
      </c>
      <c r="S5" s="80">
        <v>999</v>
      </c>
      <c r="T5" s="117"/>
      <c r="U5" s="29"/>
      <c r="V5" s="124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6"/>
      <c r="AH5" s="13"/>
    </row>
    <row r="6" spans="1:34" ht="15">
      <c r="A6" s="13"/>
      <c r="B6" s="117"/>
      <c r="C6" s="117"/>
      <c r="D6" s="79" t="s">
        <v>184</v>
      </c>
      <c r="E6" s="89" t="str">
        <f>IF(ISERROR(VLOOKUP(E$5,'SP獲得表'!$F$3:$H$117,3)=TRUE),"0",IF(ISERROR(VLOOKUP(E$3,'SP獲得表'!$F$3:$H$117,3)=TRUE),"0",VLOOKUP(E$5,'SP獲得表'!$F$3:$H$117,3)-VLOOKUP(E$3,'SP獲得表'!$F$3:$H$117,3)))</f>
        <v>0</v>
      </c>
      <c r="F6" s="89" t="str">
        <f>IF(ISERROR(VLOOKUP(F$5,'SP獲得表'!$F$3:$H$117,3)=TRUE),"0",IF(ISERROR(VLOOKUP(F$3,'SP獲得表'!$F$3:$H$117,3)=TRUE),"0",VLOOKUP(F$5,'SP獲得表'!$F$3:$H$117,3)-VLOOKUP(F$3,'SP獲得表'!$F$3:$H$117,3)))</f>
        <v>0</v>
      </c>
      <c r="G6" s="89" t="str">
        <f>IF(ISERROR(VLOOKUP(G$5,'SP獲得表'!$F$3:$H$117,3)=TRUE),"0",IF(ISERROR(VLOOKUP(G$3,'SP獲得表'!$F$3:$H$117,3)=TRUE),"0",VLOOKUP(G$5,'SP獲得表'!$F$3:$H$117,3)-VLOOKUP(G$3,'SP獲得表'!$F$3:$H$117,3)))</f>
        <v>0</v>
      </c>
      <c r="H6" s="89" t="str">
        <f>IF(ISERROR(VLOOKUP(H$5,'SP獲得表'!$F$3:$H$117,3)=TRUE),"0",IF(ISERROR(VLOOKUP(H$3,'SP獲得表'!$F$3:$H$117,3)=TRUE),"0",VLOOKUP(H$5,'SP獲得表'!$F$3:$H$117,3)-VLOOKUP(H$3,'SP獲得表'!$F$3:$H$117,3)))</f>
        <v>0</v>
      </c>
      <c r="I6" s="89" t="str">
        <f>IF(ISERROR(VLOOKUP(I$5,'SP獲得表'!$F$3:$H$117,3)=TRUE),"0",IF(ISERROR(VLOOKUP(I$3,'SP獲得表'!$F$3:$H$117,3)=TRUE),"0",VLOOKUP(I$5,'SP獲得表'!$F$3:$H$117,3)-VLOOKUP(I$3,'SP獲得表'!$F$3:$H$117,3)))</f>
        <v>0</v>
      </c>
      <c r="J6" s="89" t="str">
        <f>IF(ISERROR(VLOOKUP(J$5,'SP獲得表'!$F$3:$H$117,3)=TRUE),"0",IF(ISERROR(VLOOKUP(J$3,'SP獲得表'!$F$3:$H$117,3)=TRUE),"0",VLOOKUP(J$5,'SP獲得表'!$F$3:$H$117,3)-VLOOKUP(J$3,'SP獲得表'!$F$3:$H$117,3)))</f>
        <v>0</v>
      </c>
      <c r="K6" s="89" t="str">
        <f>IF(ISERROR(VLOOKUP(K$5,'SP獲得表'!$K$3:$M$117,3)=TRUE),"0",IF(ISERROR(VLOOKUP(K$3,'SP獲得表'!$K$3:$M$117,3)=TRUE),"0",VLOOKUP(K$5,'SP獲得表'!$K$3:$M$117,3)-VLOOKUP(K$3,'SP獲得表'!$K$3:$M$117,3)))</f>
        <v>0</v>
      </c>
      <c r="L6" s="89" t="str">
        <f>IF(ISERROR(VLOOKUP(L$5,'SP獲得表'!$K$3:$M$117,3)=TRUE),"0",IF(ISERROR(VLOOKUP(L$3,'SP獲得表'!$K$3:$M$117,3)=TRUE),"0",VLOOKUP(L$5,'SP獲得表'!$K$3:$M$117,3)-VLOOKUP(L$3,'SP獲得表'!$K$3:$M$117,3)))</f>
        <v>0</v>
      </c>
      <c r="M6" s="89" t="str">
        <f>IF(ISERROR(VLOOKUP(M$5,'SP獲得表'!$K$3:$M$117,3)=TRUE),"0",IF(ISERROR(VLOOKUP(M$3,'SP獲得表'!$K$3:$M$117,3)=TRUE),"0",VLOOKUP(M$5,'SP獲得表'!$K$3:$M$117,3)-VLOOKUP(M$3,'SP獲得表'!$K$3:$M$117,3)))</f>
        <v>0</v>
      </c>
      <c r="N6" s="89" t="str">
        <f>IF(ISERROR(VLOOKUP(N$5,'SP獲得表'!$K$3:$M$117,3)=TRUE),"0",IF(ISERROR(VLOOKUP(N$3,'SP獲得表'!$K$3:$M$117,3)=TRUE),"0",VLOOKUP(N$5,'SP獲得表'!$K$3:$M$117,3)-VLOOKUP(N$3,'SP獲得表'!$K$3:$M$117,3)))</f>
        <v>0</v>
      </c>
      <c r="O6" s="89" t="str">
        <f>IF(ISERROR(VLOOKUP(O$5,'SP獲得表'!$K$3:$M$117,3)=TRUE),"0",IF(ISERROR(VLOOKUP(O$3,'SP獲得表'!$K$3:$M$117,3)=TRUE),"0",VLOOKUP(O$5,'SP獲得表'!$K$3:$M$117,3)-VLOOKUP(O$3,'SP獲得表'!$K$3:$M$117,3)))</f>
        <v>0</v>
      </c>
      <c r="P6" s="89" t="str">
        <f>IF(ISERROR(VLOOKUP(P$5,'SP獲得表'!$K$3:$M$117,3)=TRUE),"0",IF(ISERROR(VLOOKUP(P$3,'SP獲得表'!$K$3:$M$117,3)=TRUE),"0",VLOOKUP(P$5,'SP獲得表'!$K$3:$M$117,3)-VLOOKUP(P$3,'SP獲得表'!$K$3:$M$117,3)))</f>
        <v>0</v>
      </c>
      <c r="Q6" s="89" t="str">
        <f>IF(ISERROR(VLOOKUP(Q$5,'SP獲得表'!$K$3:$M$117,3)=TRUE),"0",IF(ISERROR(VLOOKUP(Q$3,'SP獲得表'!$K$3:$M$117,3)=TRUE),"0",VLOOKUP(Q$5,'SP獲得表'!$K$3:$M$117,3)-VLOOKUP(Q$3,'SP獲得表'!$K$3:$M$117,3)))</f>
        <v>0</v>
      </c>
      <c r="R6" s="89" t="str">
        <f>IF(ISERROR(VLOOKUP(R$5,'SP獲得表'!$K$3:$M$117,3)=TRUE),"0",IF(ISERROR(VLOOKUP(R$3,'SP獲得表'!$K$3:$M$117,3)=TRUE),"0",VLOOKUP(R$5,'SP獲得表'!$K$3:$M$117,3)-VLOOKUP(R$3,'SP獲得表'!$K$3:$M$117,3)))</f>
        <v>0</v>
      </c>
      <c r="S6" s="80" t="s">
        <v>354</v>
      </c>
      <c r="T6" s="117"/>
      <c r="U6" s="29"/>
      <c r="V6" s="127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9"/>
      <c r="AH6" s="13"/>
    </row>
    <row r="7" spans="1:34" ht="15">
      <c r="A7" s="13"/>
      <c r="B7" s="117"/>
      <c r="C7" s="117"/>
      <c r="D7" s="79" t="s">
        <v>203</v>
      </c>
      <c r="E7" s="79" t="str">
        <f>IF(ISERROR(VLOOKUP(E$5,'SP獲得表'!$A$3:$C$117,3)=TRUE),"0",VLOOKUP(E$5,'SP獲得表'!$A$3:$C$117,3))</f>
        <v>0</v>
      </c>
      <c r="F7" s="79" t="str">
        <f>IF(ISERROR(VLOOKUP(F$5,'SP獲得表'!$A$3:$C$117,3)=TRUE),"0",VLOOKUP(F$5,'SP獲得表'!$A$3:$C$117,3))</f>
        <v>0</v>
      </c>
      <c r="G7" s="79" t="str">
        <f>IF(ISERROR(VLOOKUP(G$5,'SP獲得表'!$A$3:$C$117,3)=TRUE),"0",VLOOKUP(G$5,'SP獲得表'!$A$3:$C$117,3))</f>
        <v>0</v>
      </c>
      <c r="H7" s="79" t="str">
        <f>IF(ISERROR(VLOOKUP(H$5,'SP獲得表'!$A$3:$C$117,3)=TRUE),"0",VLOOKUP(H$5,'SP獲得表'!$A$3:$C$117,3))</f>
        <v>0</v>
      </c>
      <c r="I7" s="79" t="str">
        <f>IF(ISERROR(VLOOKUP(I$5,'SP獲得表'!$A$3:$C$117,3)=TRUE),"0",VLOOKUP(I$5,'SP獲得表'!$A$3:$C$117,3))</f>
        <v>0</v>
      </c>
      <c r="J7" s="79" t="str">
        <f>IF(ISERROR(VLOOKUP(J$5,'SP獲得表'!$A$3:$C$117,3)=TRUE),"0",VLOOKUP(J$5,'SP獲得表'!$A$3:$C$117,3))</f>
        <v>0</v>
      </c>
      <c r="K7" s="79" t="str">
        <f>IF(ISERROR(VLOOKUP(K$5,'SP獲得表'!$A$3:$C$117,3)=TRUE),"0",VLOOKUP(K$5,'SP獲得表'!$A$3:$C$117,3))</f>
        <v>0</v>
      </c>
      <c r="L7" s="79" t="str">
        <f>IF(ISERROR(VLOOKUP(L$5,'SP獲得表'!$A$3:$C$117,3)=TRUE),"0",VLOOKUP(L$5,'SP獲得表'!$A$3:$C$117,3))</f>
        <v>0</v>
      </c>
      <c r="M7" s="79" t="str">
        <f>IF(ISERROR(VLOOKUP(M$5,'SP獲得表'!$A$3:$C$117,3)=TRUE),"0",VLOOKUP(M$5,'SP獲得表'!$A$3:$C$117,3))</f>
        <v>0</v>
      </c>
      <c r="N7" s="79" t="str">
        <f>IF(ISERROR(VLOOKUP(N$5,'SP獲得表'!$A$3:$C$117,3)=TRUE),"0",VLOOKUP(N$5,'SP獲得表'!$A$3:$C$117,3))</f>
        <v>0</v>
      </c>
      <c r="O7" s="79" t="str">
        <f>IF(ISERROR(VLOOKUP(O$5,'SP獲得表'!$A$3:$C$117,3)=TRUE),"0",VLOOKUP(O$5,'SP獲得表'!$A$3:$C$117,3))</f>
        <v>0</v>
      </c>
      <c r="P7" s="79" t="str">
        <f>IF(ISERROR(VLOOKUP(P$5,'SP獲得表'!$A$3:$C$117,3)=TRUE),"0",VLOOKUP(P$5,'SP獲得表'!$A$3:$C$117,3))</f>
        <v>0</v>
      </c>
      <c r="Q7" s="79" t="str">
        <f>IF(ISERROR(VLOOKUP(Q$5,'SP獲得表'!$A$3:$C$117,3)=TRUE),"0",VLOOKUP(Q$5,'SP獲得表'!$A$3:$C$117,3))</f>
        <v>0</v>
      </c>
      <c r="R7" s="79" t="str">
        <f>IF(ISERROR(VLOOKUP(R$5,'SP獲得表'!$A$3:$C$117,3)=TRUE),"0",VLOOKUP(R$5,'SP獲得表'!$A$3:$C$117,3))</f>
        <v>0</v>
      </c>
      <c r="S7" s="80" t="s">
        <v>354</v>
      </c>
      <c r="T7" s="117"/>
      <c r="U7" s="29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  <c r="AH7" s="13"/>
    </row>
    <row r="8" spans="1:34" ht="15">
      <c r="A8" s="13"/>
      <c r="B8" s="117"/>
      <c r="C8" s="117"/>
      <c r="D8" s="79" t="s">
        <v>202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0" t="s">
        <v>354</v>
      </c>
      <c r="T8" s="117"/>
      <c r="U8" s="29"/>
      <c r="V8" s="118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20"/>
      <c r="AH8" s="13"/>
    </row>
    <row r="9" spans="1:34" ht="15.75" thickBot="1">
      <c r="A9" s="13"/>
      <c r="B9" s="117"/>
      <c r="C9" s="117"/>
      <c r="D9" s="79" t="s">
        <v>204</v>
      </c>
      <c r="E9" s="79">
        <f>SUM(E$7:E$8)</f>
        <v>0</v>
      </c>
      <c r="F9" s="79">
        <f aca="true" t="shared" si="1" ref="F9:R9">SUM(F$7:F$8)</f>
        <v>0</v>
      </c>
      <c r="G9" s="79">
        <f t="shared" si="1"/>
        <v>0</v>
      </c>
      <c r="H9" s="79">
        <f t="shared" si="1"/>
        <v>0</v>
      </c>
      <c r="I9" s="79">
        <f t="shared" si="1"/>
        <v>0</v>
      </c>
      <c r="J9" s="79">
        <f t="shared" si="1"/>
        <v>0</v>
      </c>
      <c r="K9" s="79">
        <f t="shared" si="1"/>
        <v>0</v>
      </c>
      <c r="L9" s="79">
        <f t="shared" si="1"/>
        <v>0</v>
      </c>
      <c r="M9" s="79">
        <f t="shared" si="1"/>
        <v>0</v>
      </c>
      <c r="N9" s="79">
        <f t="shared" si="1"/>
        <v>0</v>
      </c>
      <c r="O9" s="79">
        <f t="shared" si="1"/>
        <v>0</v>
      </c>
      <c r="P9" s="79">
        <f t="shared" si="1"/>
        <v>0</v>
      </c>
      <c r="Q9" s="79">
        <f t="shared" si="1"/>
        <v>0</v>
      </c>
      <c r="R9" s="79">
        <f t="shared" si="1"/>
        <v>0</v>
      </c>
      <c r="S9" s="81"/>
      <c r="T9" s="117"/>
      <c r="U9" s="29"/>
      <c r="V9" s="106"/>
      <c r="W9" s="107"/>
      <c r="X9" s="107"/>
      <c r="Y9" s="107"/>
      <c r="Z9" s="107"/>
      <c r="AA9" s="107"/>
      <c r="AB9" s="107"/>
      <c r="AC9" s="107"/>
      <c r="AD9" s="133"/>
      <c r="AE9" s="133"/>
      <c r="AF9" s="133"/>
      <c r="AG9" s="134"/>
      <c r="AH9" s="13"/>
    </row>
    <row r="10" spans="1:34" ht="15.75" thickBot="1">
      <c r="A10" s="13"/>
      <c r="B10" s="117"/>
      <c r="C10" s="117"/>
      <c r="D10" s="79" t="s">
        <v>26</v>
      </c>
      <c r="E10" s="79">
        <f aca="true" t="shared" si="2" ref="E10:S10">SUM(E$13:E$73)</f>
        <v>0</v>
      </c>
      <c r="F10" s="79">
        <f t="shared" si="2"/>
        <v>0</v>
      </c>
      <c r="G10" s="79">
        <f t="shared" si="2"/>
        <v>0</v>
      </c>
      <c r="H10" s="79">
        <f t="shared" si="2"/>
        <v>0</v>
      </c>
      <c r="I10" s="79">
        <f t="shared" si="2"/>
        <v>0</v>
      </c>
      <c r="J10" s="79">
        <f t="shared" si="2"/>
        <v>0</v>
      </c>
      <c r="K10" s="79">
        <f t="shared" si="2"/>
        <v>0</v>
      </c>
      <c r="L10" s="79">
        <f t="shared" si="2"/>
        <v>0</v>
      </c>
      <c r="M10" s="79">
        <f t="shared" si="2"/>
        <v>0</v>
      </c>
      <c r="N10" s="79">
        <f t="shared" si="2"/>
        <v>0</v>
      </c>
      <c r="O10" s="79">
        <f t="shared" si="2"/>
        <v>0</v>
      </c>
      <c r="P10" s="79">
        <f t="shared" si="2"/>
        <v>0</v>
      </c>
      <c r="Q10" s="79">
        <f t="shared" si="2"/>
        <v>0</v>
      </c>
      <c r="R10" s="79">
        <f t="shared" si="2"/>
        <v>0</v>
      </c>
      <c r="S10" s="79">
        <f t="shared" si="2"/>
        <v>0</v>
      </c>
      <c r="T10" s="117"/>
      <c r="U10" s="24"/>
      <c r="V10" s="106"/>
      <c r="W10" s="107"/>
      <c r="X10" s="107"/>
      <c r="Y10" s="107"/>
      <c r="Z10" s="107"/>
      <c r="AA10" s="107"/>
      <c r="AB10" s="107"/>
      <c r="AC10" s="107"/>
      <c r="AD10" s="133"/>
      <c r="AE10" s="133"/>
      <c r="AF10" s="133"/>
      <c r="AG10" s="134"/>
      <c r="AH10" s="13"/>
    </row>
    <row r="11" spans="1:34" ht="15.75" thickBot="1">
      <c r="A11" s="13"/>
      <c r="B11" s="117"/>
      <c r="C11" s="117"/>
      <c r="D11" s="82" t="s">
        <v>25</v>
      </c>
      <c r="E11" s="82" t="str">
        <f>IF(ISERROR(VLOOKUP(E$5,'SP獲得表'!$A$3:$C$117,3)=TRUE),"0",E$9-E$10)</f>
        <v>0</v>
      </c>
      <c r="F11" s="82" t="str">
        <f>IF(ISERROR(VLOOKUP(F$5,'SP獲得表'!$A$3:$C$117,3)=TRUE),"0",F$9-F$10)</f>
        <v>0</v>
      </c>
      <c r="G11" s="82" t="str">
        <f>IF(ISERROR(VLOOKUP(G$5,'SP獲得表'!$A$3:$C$117,3)=TRUE),"0",G$9-G$10)</f>
        <v>0</v>
      </c>
      <c r="H11" s="82" t="str">
        <f>IF(ISERROR(VLOOKUP(H$5,'SP獲得表'!$A$3:$C$117,3)=TRUE),"0",H$9-H$10)</f>
        <v>0</v>
      </c>
      <c r="I11" s="82" t="str">
        <f>IF(ISERROR(VLOOKUP(I$5,'SP獲得表'!$A$3:$C$117,3)=TRUE),"0",I$9-I$10)</f>
        <v>0</v>
      </c>
      <c r="J11" s="82" t="str">
        <f>IF(ISERROR(VLOOKUP(J$5,'SP獲得表'!$A$3:$C$117,3)=TRUE),"0",J$9-J$10)</f>
        <v>0</v>
      </c>
      <c r="K11" s="82" t="str">
        <f>IF(ISERROR(VLOOKUP(K$5,'SP獲得表'!$A$3:$C$117,3)=TRUE),"0",K$9-K$10)</f>
        <v>0</v>
      </c>
      <c r="L11" s="82" t="str">
        <f>IF(ISERROR(VLOOKUP(L$5,'SP獲得表'!$A$3:$C$117,3)=TRUE),"0",L$9-L$10)</f>
        <v>0</v>
      </c>
      <c r="M11" s="82" t="str">
        <f>IF(ISERROR(VLOOKUP(M$5,'SP獲得表'!$A$3:$C$117,3)=TRUE),"0",M$9-M$10)</f>
        <v>0</v>
      </c>
      <c r="N11" s="82" t="str">
        <f>IF(ISERROR(VLOOKUP(N$5,'SP獲得表'!$A$3:$C$117,3)=TRUE),"0",N$9-N$10)</f>
        <v>0</v>
      </c>
      <c r="O11" s="82" t="str">
        <f>IF(ISERROR(VLOOKUP(O$5,'SP獲得表'!$A$3:$C$117,3)=TRUE),"0",O$9-O$10)</f>
        <v>0</v>
      </c>
      <c r="P11" s="82" t="str">
        <f>IF(ISERROR(VLOOKUP(P$5,'SP獲得表'!$A$3:$C$117,3)=TRUE),"0",P$9-P$10)</f>
        <v>0</v>
      </c>
      <c r="Q11" s="82" t="str">
        <f>IF(ISERROR(VLOOKUP(Q$5,'SP獲得表'!$A$3:$C$117,3)=TRUE),"0",Q$9-Q$10)</f>
        <v>0</v>
      </c>
      <c r="R11" s="82" t="str">
        <f>IF(ISERROR(VLOOKUP(R$5,'SP獲得表'!$A$3:$C$117,3)=TRUE),"0",R$9-R$10)</f>
        <v>0</v>
      </c>
      <c r="S11" s="82">
        <f>IF(ISERROR(VLOOKUP(S$5,'SP獲得表'!$A$3:$C$117,3)=TRUE),"0",S$9-S$10)</f>
        <v>0</v>
      </c>
      <c r="T11" s="117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60"/>
      <c r="AF11" s="60"/>
      <c r="AG11" s="13"/>
      <c r="AH11" s="13"/>
    </row>
    <row r="12" spans="1:34" ht="24" customHeight="1" thickBot="1">
      <c r="A12" s="13"/>
      <c r="B12" s="26"/>
      <c r="C12" s="28"/>
      <c r="D12" s="115" t="s">
        <v>186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64"/>
      <c r="U12" s="104" t="s">
        <v>185</v>
      </c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5"/>
      <c r="AH12" s="13"/>
    </row>
    <row r="13" spans="1:34" ht="15">
      <c r="A13" s="13"/>
      <c r="B13" s="27" t="s">
        <v>18</v>
      </c>
      <c r="C13" s="54" t="s">
        <v>27</v>
      </c>
      <c r="D13" s="112" t="s">
        <v>27</v>
      </c>
      <c r="E13" s="70"/>
      <c r="F13" s="71" t="s">
        <v>24</v>
      </c>
      <c r="G13" s="71" t="s">
        <v>24</v>
      </c>
      <c r="H13" s="71" t="s">
        <v>24</v>
      </c>
      <c r="I13" s="71" t="s">
        <v>24</v>
      </c>
      <c r="J13" s="71" t="s">
        <v>24</v>
      </c>
      <c r="K13" s="71" t="s">
        <v>24</v>
      </c>
      <c r="L13" s="71" t="s">
        <v>24</v>
      </c>
      <c r="M13" s="71" t="s">
        <v>24</v>
      </c>
      <c r="N13" s="71" t="s">
        <v>24</v>
      </c>
      <c r="O13" s="71" t="s">
        <v>24</v>
      </c>
      <c r="P13" s="71" t="s">
        <v>24</v>
      </c>
      <c r="Q13" s="71" t="s">
        <v>24</v>
      </c>
      <c r="R13" s="71" t="s">
        <v>24</v>
      </c>
      <c r="S13" s="70"/>
      <c r="T13" s="108">
        <f>SUM($E13:$S14)</f>
        <v>0</v>
      </c>
      <c r="U13" s="30">
        <v>8</v>
      </c>
      <c r="V13" s="30">
        <v>16</v>
      </c>
      <c r="W13" s="30">
        <v>28</v>
      </c>
      <c r="X13" s="30">
        <v>40</v>
      </c>
      <c r="Y13" s="30">
        <v>48</v>
      </c>
      <c r="Z13" s="30">
        <v>56</v>
      </c>
      <c r="AA13" s="30">
        <v>70</v>
      </c>
      <c r="AB13" s="30">
        <v>80</v>
      </c>
      <c r="AC13" s="30">
        <v>90</v>
      </c>
      <c r="AD13" s="30">
        <v>100</v>
      </c>
      <c r="AE13" s="30">
        <v>110</v>
      </c>
      <c r="AF13" s="30">
        <v>120</v>
      </c>
      <c r="AG13" s="31">
        <v>130</v>
      </c>
      <c r="AH13" s="13"/>
    </row>
    <row r="14" spans="1:34" ht="23.25" thickBot="1">
      <c r="A14" s="13"/>
      <c r="B14" s="27" t="s">
        <v>18</v>
      </c>
      <c r="C14" s="54" t="s">
        <v>27</v>
      </c>
      <c r="D14" s="113"/>
      <c r="E14" s="72"/>
      <c r="F14" s="73" t="s">
        <v>24</v>
      </c>
      <c r="G14" s="73" t="s">
        <v>24</v>
      </c>
      <c r="H14" s="73" t="s">
        <v>24</v>
      </c>
      <c r="I14" s="73" t="s">
        <v>24</v>
      </c>
      <c r="J14" s="73" t="s">
        <v>24</v>
      </c>
      <c r="K14" s="73" t="s">
        <v>24</v>
      </c>
      <c r="L14" s="73" t="s">
        <v>24</v>
      </c>
      <c r="M14" s="73" t="s">
        <v>24</v>
      </c>
      <c r="N14" s="73" t="s">
        <v>24</v>
      </c>
      <c r="O14" s="73" t="s">
        <v>24</v>
      </c>
      <c r="P14" s="73" t="s">
        <v>24</v>
      </c>
      <c r="Q14" s="73" t="s">
        <v>24</v>
      </c>
      <c r="R14" s="73" t="s">
        <v>24</v>
      </c>
      <c r="S14" s="72"/>
      <c r="T14" s="109"/>
      <c r="U14" s="68" t="s">
        <v>216</v>
      </c>
      <c r="V14" s="68" t="s">
        <v>8</v>
      </c>
      <c r="W14" s="68" t="s">
        <v>9</v>
      </c>
      <c r="X14" s="68" t="s">
        <v>217</v>
      </c>
      <c r="Y14" s="68" t="s">
        <v>8</v>
      </c>
      <c r="Z14" s="68" t="s">
        <v>9</v>
      </c>
      <c r="AA14" s="68" t="s">
        <v>218</v>
      </c>
      <c r="AB14" s="68" t="s">
        <v>10</v>
      </c>
      <c r="AC14" s="68" t="s">
        <v>11</v>
      </c>
      <c r="AD14" s="68" t="s">
        <v>219</v>
      </c>
      <c r="AE14" s="68" t="s">
        <v>425</v>
      </c>
      <c r="AF14" s="68" t="s">
        <v>426</v>
      </c>
      <c r="AG14" s="69" t="s">
        <v>395</v>
      </c>
      <c r="AH14" s="13"/>
    </row>
    <row r="15" spans="1:34" ht="15">
      <c r="A15" s="13"/>
      <c r="B15" s="27" t="s">
        <v>19</v>
      </c>
      <c r="C15" s="54" t="s">
        <v>133</v>
      </c>
      <c r="D15" s="110" t="s">
        <v>134</v>
      </c>
      <c r="E15" s="74" t="s">
        <v>24</v>
      </c>
      <c r="F15" s="75"/>
      <c r="G15" s="74" t="s">
        <v>24</v>
      </c>
      <c r="H15" s="74" t="s">
        <v>24</v>
      </c>
      <c r="I15" s="74" t="s">
        <v>24</v>
      </c>
      <c r="J15" s="74" t="s">
        <v>24</v>
      </c>
      <c r="K15" s="71" t="s">
        <v>24</v>
      </c>
      <c r="L15" s="74" t="s">
        <v>24</v>
      </c>
      <c r="M15" s="74" t="s">
        <v>24</v>
      </c>
      <c r="N15" s="74" t="s">
        <v>24</v>
      </c>
      <c r="O15" s="71" t="s">
        <v>24</v>
      </c>
      <c r="P15" s="74" t="s">
        <v>24</v>
      </c>
      <c r="Q15" s="74" t="s">
        <v>24</v>
      </c>
      <c r="R15" s="74" t="s">
        <v>24</v>
      </c>
      <c r="S15" s="70"/>
      <c r="T15" s="108">
        <f>SUM($E15:$S16)</f>
        <v>0</v>
      </c>
      <c r="U15" s="32">
        <v>8</v>
      </c>
      <c r="V15" s="32">
        <v>16</v>
      </c>
      <c r="W15" s="32">
        <v>28</v>
      </c>
      <c r="X15" s="32">
        <v>40</v>
      </c>
      <c r="Y15" s="32">
        <v>48</v>
      </c>
      <c r="Z15" s="32">
        <v>56</v>
      </c>
      <c r="AA15" s="32">
        <v>70</v>
      </c>
      <c r="AB15" s="32">
        <v>80</v>
      </c>
      <c r="AC15" s="32">
        <v>90</v>
      </c>
      <c r="AD15" s="32">
        <v>100</v>
      </c>
      <c r="AE15" s="30">
        <v>110</v>
      </c>
      <c r="AF15" s="30">
        <v>120</v>
      </c>
      <c r="AG15" s="31">
        <v>130</v>
      </c>
      <c r="AH15" s="13"/>
    </row>
    <row r="16" spans="1:34" ht="23.25" thickBot="1">
      <c r="A16" s="13"/>
      <c r="B16" s="27" t="s">
        <v>19</v>
      </c>
      <c r="C16" s="54" t="s">
        <v>133</v>
      </c>
      <c r="D16" s="114"/>
      <c r="E16" s="76" t="s">
        <v>24</v>
      </c>
      <c r="F16" s="77"/>
      <c r="G16" s="76" t="s">
        <v>24</v>
      </c>
      <c r="H16" s="76" t="s">
        <v>24</v>
      </c>
      <c r="I16" s="76" t="s">
        <v>24</v>
      </c>
      <c r="J16" s="76" t="s">
        <v>24</v>
      </c>
      <c r="K16" s="73" t="s">
        <v>24</v>
      </c>
      <c r="L16" s="76" t="s">
        <v>24</v>
      </c>
      <c r="M16" s="76" t="s">
        <v>24</v>
      </c>
      <c r="N16" s="76" t="s">
        <v>24</v>
      </c>
      <c r="O16" s="73" t="s">
        <v>24</v>
      </c>
      <c r="P16" s="76" t="s">
        <v>24</v>
      </c>
      <c r="Q16" s="76" t="s">
        <v>24</v>
      </c>
      <c r="R16" s="76" t="s">
        <v>24</v>
      </c>
      <c r="S16" s="72"/>
      <c r="T16" s="109"/>
      <c r="U16" s="68" t="s">
        <v>220</v>
      </c>
      <c r="V16" s="67" t="s">
        <v>14</v>
      </c>
      <c r="W16" s="68" t="s">
        <v>221</v>
      </c>
      <c r="X16" s="68" t="s">
        <v>359</v>
      </c>
      <c r="Y16" s="68" t="s">
        <v>222</v>
      </c>
      <c r="Z16" s="67" t="s">
        <v>14</v>
      </c>
      <c r="AA16" s="68" t="s">
        <v>223</v>
      </c>
      <c r="AB16" s="68" t="s">
        <v>13</v>
      </c>
      <c r="AC16" s="67" t="s">
        <v>14</v>
      </c>
      <c r="AD16" s="68" t="s">
        <v>224</v>
      </c>
      <c r="AE16" s="68" t="s">
        <v>427</v>
      </c>
      <c r="AF16" s="68" t="s">
        <v>428</v>
      </c>
      <c r="AG16" s="69" t="s">
        <v>395</v>
      </c>
      <c r="AH16" s="13"/>
    </row>
    <row r="17" spans="1:34" ht="15">
      <c r="A17" s="13"/>
      <c r="B17" s="27" t="s">
        <v>36</v>
      </c>
      <c r="C17" s="54" t="s">
        <v>132</v>
      </c>
      <c r="D17" s="110" t="s">
        <v>28</v>
      </c>
      <c r="E17" s="74" t="s">
        <v>24</v>
      </c>
      <c r="F17" s="74" t="s">
        <v>24</v>
      </c>
      <c r="G17" s="75"/>
      <c r="H17" s="74" t="s">
        <v>24</v>
      </c>
      <c r="I17" s="74" t="s">
        <v>24</v>
      </c>
      <c r="J17" s="74" t="s">
        <v>24</v>
      </c>
      <c r="K17" s="71" t="s">
        <v>24</v>
      </c>
      <c r="L17" s="74" t="s">
        <v>24</v>
      </c>
      <c r="M17" s="74" t="s">
        <v>24</v>
      </c>
      <c r="N17" s="74" t="s">
        <v>24</v>
      </c>
      <c r="O17" s="71" t="s">
        <v>24</v>
      </c>
      <c r="P17" s="74" t="s">
        <v>24</v>
      </c>
      <c r="Q17" s="74" t="s">
        <v>24</v>
      </c>
      <c r="R17" s="74" t="s">
        <v>24</v>
      </c>
      <c r="S17" s="70"/>
      <c r="T17" s="108">
        <f>SUM($E17:$S18)</f>
        <v>0</v>
      </c>
      <c r="U17" s="32">
        <v>8</v>
      </c>
      <c r="V17" s="32">
        <v>18</v>
      </c>
      <c r="W17" s="32">
        <v>26</v>
      </c>
      <c r="X17" s="32">
        <v>38</v>
      </c>
      <c r="Y17" s="32">
        <v>46</v>
      </c>
      <c r="Z17" s="32">
        <v>54</v>
      </c>
      <c r="AA17" s="32">
        <v>68</v>
      </c>
      <c r="AB17" s="32">
        <v>78</v>
      </c>
      <c r="AC17" s="32">
        <v>88</v>
      </c>
      <c r="AD17" s="32">
        <v>100</v>
      </c>
      <c r="AE17" s="30">
        <v>110</v>
      </c>
      <c r="AF17" s="30">
        <v>120</v>
      </c>
      <c r="AG17" s="31">
        <v>130</v>
      </c>
      <c r="AH17" s="13"/>
    </row>
    <row r="18" spans="1:34" ht="23.25" thickBot="1">
      <c r="A18" s="13"/>
      <c r="B18" s="27" t="s">
        <v>36</v>
      </c>
      <c r="C18" s="54" t="s">
        <v>28</v>
      </c>
      <c r="D18" s="111"/>
      <c r="E18" s="73" t="s">
        <v>24</v>
      </c>
      <c r="F18" s="73" t="s">
        <v>24</v>
      </c>
      <c r="G18" s="72"/>
      <c r="H18" s="73" t="s">
        <v>24</v>
      </c>
      <c r="I18" s="73" t="s">
        <v>24</v>
      </c>
      <c r="J18" s="73" t="s">
        <v>24</v>
      </c>
      <c r="K18" s="73" t="s">
        <v>24</v>
      </c>
      <c r="L18" s="73" t="s">
        <v>24</v>
      </c>
      <c r="M18" s="73" t="s">
        <v>24</v>
      </c>
      <c r="N18" s="73" t="s">
        <v>24</v>
      </c>
      <c r="O18" s="73" t="s">
        <v>24</v>
      </c>
      <c r="P18" s="73" t="s">
        <v>24</v>
      </c>
      <c r="Q18" s="73" t="s">
        <v>24</v>
      </c>
      <c r="R18" s="73" t="s">
        <v>24</v>
      </c>
      <c r="S18" s="72"/>
      <c r="T18" s="109"/>
      <c r="U18" s="68" t="s">
        <v>225</v>
      </c>
      <c r="V18" s="68" t="s">
        <v>12</v>
      </c>
      <c r="W18" s="68" t="s">
        <v>359</v>
      </c>
      <c r="X18" s="68" t="s">
        <v>226</v>
      </c>
      <c r="Y18" s="68" t="s">
        <v>227</v>
      </c>
      <c r="Z18" s="68" t="s">
        <v>12</v>
      </c>
      <c r="AA18" s="68" t="s">
        <v>228</v>
      </c>
      <c r="AB18" s="68" t="s">
        <v>12</v>
      </c>
      <c r="AC18" s="68" t="s">
        <v>13</v>
      </c>
      <c r="AD18" s="68" t="s">
        <v>229</v>
      </c>
      <c r="AE18" s="67" t="s">
        <v>429</v>
      </c>
      <c r="AF18" s="68" t="s">
        <v>430</v>
      </c>
      <c r="AG18" s="69" t="s">
        <v>395</v>
      </c>
      <c r="AH18" s="13"/>
    </row>
    <row r="19" spans="1:34" ht="15">
      <c r="A19" s="13"/>
      <c r="B19" s="27" t="s">
        <v>37</v>
      </c>
      <c r="C19" s="54" t="s">
        <v>29</v>
      </c>
      <c r="D19" s="110" t="s">
        <v>29</v>
      </c>
      <c r="E19" s="74" t="s">
        <v>24</v>
      </c>
      <c r="F19" s="74" t="s">
        <v>24</v>
      </c>
      <c r="G19" s="74" t="s">
        <v>24</v>
      </c>
      <c r="H19" s="75"/>
      <c r="I19" s="74" t="s">
        <v>24</v>
      </c>
      <c r="J19" s="74" t="s">
        <v>24</v>
      </c>
      <c r="K19" s="71" t="s">
        <v>24</v>
      </c>
      <c r="L19" s="74" t="s">
        <v>24</v>
      </c>
      <c r="M19" s="74" t="s">
        <v>24</v>
      </c>
      <c r="N19" s="74" t="s">
        <v>24</v>
      </c>
      <c r="O19" s="71" t="s">
        <v>24</v>
      </c>
      <c r="P19" s="74" t="s">
        <v>24</v>
      </c>
      <c r="Q19" s="74" t="s">
        <v>24</v>
      </c>
      <c r="R19" s="74" t="s">
        <v>24</v>
      </c>
      <c r="S19" s="70"/>
      <c r="T19" s="108">
        <f>SUM($E19:$S20)</f>
        <v>0</v>
      </c>
      <c r="U19" s="32">
        <v>4</v>
      </c>
      <c r="V19" s="32">
        <v>12</v>
      </c>
      <c r="W19" s="32">
        <v>22</v>
      </c>
      <c r="X19" s="32">
        <v>34</v>
      </c>
      <c r="Y19" s="32">
        <v>48</v>
      </c>
      <c r="Z19" s="32">
        <v>56</v>
      </c>
      <c r="AA19" s="32">
        <v>70</v>
      </c>
      <c r="AB19" s="32">
        <v>80</v>
      </c>
      <c r="AC19" s="32">
        <v>90</v>
      </c>
      <c r="AD19" s="32">
        <v>100</v>
      </c>
      <c r="AE19" s="30">
        <v>110</v>
      </c>
      <c r="AF19" s="30">
        <v>120</v>
      </c>
      <c r="AG19" s="31">
        <v>130</v>
      </c>
      <c r="AH19" s="13"/>
    </row>
    <row r="20" spans="1:34" ht="23.25" thickBot="1">
      <c r="A20" s="13"/>
      <c r="B20" s="27" t="s">
        <v>37</v>
      </c>
      <c r="C20" s="54" t="s">
        <v>29</v>
      </c>
      <c r="D20" s="111"/>
      <c r="E20" s="73" t="s">
        <v>24</v>
      </c>
      <c r="F20" s="73" t="s">
        <v>24</v>
      </c>
      <c r="G20" s="73" t="s">
        <v>24</v>
      </c>
      <c r="H20" s="72"/>
      <c r="I20" s="73" t="s">
        <v>24</v>
      </c>
      <c r="J20" s="73" t="s">
        <v>24</v>
      </c>
      <c r="K20" s="73" t="s">
        <v>24</v>
      </c>
      <c r="L20" s="73" t="s">
        <v>24</v>
      </c>
      <c r="M20" s="73" t="s">
        <v>24</v>
      </c>
      <c r="N20" s="73" t="s">
        <v>24</v>
      </c>
      <c r="O20" s="73" t="s">
        <v>24</v>
      </c>
      <c r="P20" s="73" t="s">
        <v>24</v>
      </c>
      <c r="Q20" s="73" t="s">
        <v>24</v>
      </c>
      <c r="R20" s="73" t="s">
        <v>24</v>
      </c>
      <c r="S20" s="72"/>
      <c r="T20" s="109"/>
      <c r="U20" s="68" t="s">
        <v>230</v>
      </c>
      <c r="V20" s="68" t="s">
        <v>15</v>
      </c>
      <c r="W20" s="68" t="s">
        <v>231</v>
      </c>
      <c r="X20" s="68" t="s">
        <v>41</v>
      </c>
      <c r="Y20" s="68" t="s">
        <v>232</v>
      </c>
      <c r="Z20" s="68" t="s">
        <v>16</v>
      </c>
      <c r="AA20" s="68" t="s">
        <v>233</v>
      </c>
      <c r="AB20" s="68" t="s">
        <v>17</v>
      </c>
      <c r="AC20" s="68" t="s">
        <v>234</v>
      </c>
      <c r="AD20" s="68" t="s">
        <v>322</v>
      </c>
      <c r="AE20" s="68" t="s">
        <v>431</v>
      </c>
      <c r="AF20" s="68" t="s">
        <v>426</v>
      </c>
      <c r="AG20" s="69" t="s">
        <v>395</v>
      </c>
      <c r="AH20" s="13"/>
    </row>
    <row r="21" spans="1:34" ht="15">
      <c r="A21" s="13"/>
      <c r="B21" s="27" t="s">
        <v>21</v>
      </c>
      <c r="C21" s="54" t="s">
        <v>30</v>
      </c>
      <c r="D21" s="110" t="s">
        <v>30</v>
      </c>
      <c r="E21" s="74" t="s">
        <v>24</v>
      </c>
      <c r="F21" s="74" t="s">
        <v>24</v>
      </c>
      <c r="G21" s="74" t="s">
        <v>24</v>
      </c>
      <c r="H21" s="74" t="s">
        <v>24</v>
      </c>
      <c r="I21" s="75"/>
      <c r="J21" s="74" t="s">
        <v>24</v>
      </c>
      <c r="K21" s="71" t="s">
        <v>24</v>
      </c>
      <c r="L21" s="74" t="s">
        <v>24</v>
      </c>
      <c r="M21" s="74" t="s">
        <v>24</v>
      </c>
      <c r="N21" s="74" t="s">
        <v>24</v>
      </c>
      <c r="O21" s="71" t="s">
        <v>24</v>
      </c>
      <c r="P21" s="74" t="s">
        <v>24</v>
      </c>
      <c r="Q21" s="74" t="s">
        <v>24</v>
      </c>
      <c r="R21" s="74" t="s">
        <v>24</v>
      </c>
      <c r="S21" s="70"/>
      <c r="T21" s="108">
        <f>SUM($E21:$S22)</f>
        <v>0</v>
      </c>
      <c r="U21" s="32">
        <v>8</v>
      </c>
      <c r="V21" s="32">
        <v>18</v>
      </c>
      <c r="W21" s="32">
        <v>26</v>
      </c>
      <c r="X21" s="32">
        <v>38</v>
      </c>
      <c r="Y21" s="32">
        <v>46</v>
      </c>
      <c r="Z21" s="32">
        <v>54</v>
      </c>
      <c r="AA21" s="32">
        <v>68</v>
      </c>
      <c r="AB21" s="32">
        <v>78</v>
      </c>
      <c r="AC21" s="32">
        <v>82</v>
      </c>
      <c r="AD21" s="32">
        <v>100</v>
      </c>
      <c r="AE21" s="30">
        <v>110</v>
      </c>
      <c r="AF21" s="30">
        <v>120</v>
      </c>
      <c r="AG21" s="31">
        <v>130</v>
      </c>
      <c r="AH21" s="13"/>
    </row>
    <row r="22" spans="1:34" ht="23.25" thickBot="1">
      <c r="A22" s="13"/>
      <c r="B22" s="27" t="s">
        <v>21</v>
      </c>
      <c r="C22" s="54" t="s">
        <v>30</v>
      </c>
      <c r="D22" s="111"/>
      <c r="E22" s="73" t="s">
        <v>24</v>
      </c>
      <c r="F22" s="73" t="s">
        <v>24</v>
      </c>
      <c r="G22" s="73" t="s">
        <v>24</v>
      </c>
      <c r="H22" s="73" t="s">
        <v>24</v>
      </c>
      <c r="I22" s="72"/>
      <c r="J22" s="73" t="s">
        <v>24</v>
      </c>
      <c r="K22" s="73" t="s">
        <v>24</v>
      </c>
      <c r="L22" s="73" t="s">
        <v>24</v>
      </c>
      <c r="M22" s="73" t="s">
        <v>24</v>
      </c>
      <c r="N22" s="73" t="s">
        <v>24</v>
      </c>
      <c r="O22" s="73" t="s">
        <v>24</v>
      </c>
      <c r="P22" s="73" t="s">
        <v>24</v>
      </c>
      <c r="Q22" s="73" t="s">
        <v>24</v>
      </c>
      <c r="R22" s="73" t="s">
        <v>24</v>
      </c>
      <c r="S22" s="72"/>
      <c r="T22" s="109"/>
      <c r="U22" s="68" t="s">
        <v>235</v>
      </c>
      <c r="V22" s="68" t="s">
        <v>236</v>
      </c>
      <c r="W22" s="68" t="s">
        <v>237</v>
      </c>
      <c r="X22" s="68" t="s">
        <v>41</v>
      </c>
      <c r="Y22" s="68" t="s">
        <v>42</v>
      </c>
      <c r="Z22" s="68" t="s">
        <v>238</v>
      </c>
      <c r="AA22" s="68" t="s">
        <v>41</v>
      </c>
      <c r="AB22" s="68" t="s">
        <v>239</v>
      </c>
      <c r="AC22" s="68" t="s">
        <v>41</v>
      </c>
      <c r="AD22" s="68" t="s">
        <v>323</v>
      </c>
      <c r="AE22" s="68" t="s">
        <v>431</v>
      </c>
      <c r="AF22" s="68" t="s">
        <v>432</v>
      </c>
      <c r="AG22" s="69" t="s">
        <v>395</v>
      </c>
      <c r="AH22" s="13"/>
    </row>
    <row r="23" spans="1:34" ht="15">
      <c r="A23" s="13"/>
      <c r="B23" s="27" t="s">
        <v>38</v>
      </c>
      <c r="C23" s="54" t="s">
        <v>31</v>
      </c>
      <c r="D23" s="110" t="s">
        <v>31</v>
      </c>
      <c r="E23" s="74" t="s">
        <v>24</v>
      </c>
      <c r="F23" s="74" t="s">
        <v>24</v>
      </c>
      <c r="G23" s="74" t="s">
        <v>24</v>
      </c>
      <c r="H23" s="74" t="s">
        <v>24</v>
      </c>
      <c r="I23" s="74" t="s">
        <v>24</v>
      </c>
      <c r="J23" s="75"/>
      <c r="K23" s="74" t="s">
        <v>24</v>
      </c>
      <c r="L23" s="74" t="s">
        <v>24</v>
      </c>
      <c r="M23" s="74" t="s">
        <v>24</v>
      </c>
      <c r="N23" s="74" t="s">
        <v>24</v>
      </c>
      <c r="O23" s="71" t="s">
        <v>24</v>
      </c>
      <c r="P23" s="74" t="s">
        <v>24</v>
      </c>
      <c r="Q23" s="74" t="s">
        <v>24</v>
      </c>
      <c r="R23" s="74" t="s">
        <v>24</v>
      </c>
      <c r="S23" s="70"/>
      <c r="T23" s="108">
        <f>SUM($E23:$S24)</f>
        <v>0</v>
      </c>
      <c r="U23" s="32">
        <v>4</v>
      </c>
      <c r="V23" s="32">
        <v>12</v>
      </c>
      <c r="W23" s="32">
        <v>22</v>
      </c>
      <c r="X23" s="32">
        <v>34</v>
      </c>
      <c r="Y23" s="32">
        <v>46</v>
      </c>
      <c r="Z23" s="32">
        <v>54</v>
      </c>
      <c r="AA23" s="32">
        <v>68</v>
      </c>
      <c r="AB23" s="32">
        <v>78</v>
      </c>
      <c r="AC23" s="32">
        <v>82</v>
      </c>
      <c r="AD23" s="32">
        <v>100</v>
      </c>
      <c r="AE23" s="30">
        <v>110</v>
      </c>
      <c r="AF23" s="30">
        <v>120</v>
      </c>
      <c r="AG23" s="31">
        <v>130</v>
      </c>
      <c r="AH23" s="13"/>
    </row>
    <row r="24" spans="1:34" ht="23.25" thickBot="1">
      <c r="A24" s="13"/>
      <c r="B24" s="27" t="s">
        <v>38</v>
      </c>
      <c r="C24" s="54" t="s">
        <v>31</v>
      </c>
      <c r="D24" s="111"/>
      <c r="E24" s="73" t="s">
        <v>24</v>
      </c>
      <c r="F24" s="73" t="s">
        <v>24</v>
      </c>
      <c r="G24" s="73" t="s">
        <v>24</v>
      </c>
      <c r="H24" s="73" t="s">
        <v>24</v>
      </c>
      <c r="I24" s="73" t="s">
        <v>24</v>
      </c>
      <c r="J24" s="72"/>
      <c r="K24" s="73" t="s">
        <v>24</v>
      </c>
      <c r="L24" s="73" t="s">
        <v>24</v>
      </c>
      <c r="M24" s="73" t="s">
        <v>24</v>
      </c>
      <c r="N24" s="73" t="s">
        <v>24</v>
      </c>
      <c r="O24" s="73" t="s">
        <v>24</v>
      </c>
      <c r="P24" s="73" t="s">
        <v>24</v>
      </c>
      <c r="Q24" s="73" t="s">
        <v>24</v>
      </c>
      <c r="R24" s="73" t="s">
        <v>24</v>
      </c>
      <c r="S24" s="72"/>
      <c r="T24" s="109"/>
      <c r="U24" s="68" t="s">
        <v>240</v>
      </c>
      <c r="V24" s="68" t="s">
        <v>360</v>
      </c>
      <c r="W24" s="68" t="s">
        <v>241</v>
      </c>
      <c r="X24" s="68" t="s">
        <v>41</v>
      </c>
      <c r="Y24" s="68" t="s">
        <v>242</v>
      </c>
      <c r="Z24" s="68" t="s">
        <v>43</v>
      </c>
      <c r="AA24" s="67" t="s">
        <v>243</v>
      </c>
      <c r="AB24" s="68" t="s">
        <v>44</v>
      </c>
      <c r="AC24" s="68" t="s">
        <v>42</v>
      </c>
      <c r="AD24" s="68" t="s">
        <v>324</v>
      </c>
      <c r="AE24" s="68" t="s">
        <v>432</v>
      </c>
      <c r="AF24" s="67" t="s">
        <v>433</v>
      </c>
      <c r="AG24" s="69" t="s">
        <v>395</v>
      </c>
      <c r="AH24" s="13"/>
    </row>
    <row r="25" spans="1:34" ht="15">
      <c r="A25" s="13"/>
      <c r="B25" s="27" t="s">
        <v>200</v>
      </c>
      <c r="C25" s="54" t="s">
        <v>201</v>
      </c>
      <c r="D25" s="110" t="s">
        <v>201</v>
      </c>
      <c r="E25" s="74" t="s">
        <v>24</v>
      </c>
      <c r="F25" s="74" t="s">
        <v>24</v>
      </c>
      <c r="G25" s="74" t="s">
        <v>24</v>
      </c>
      <c r="H25" s="74" t="s">
        <v>24</v>
      </c>
      <c r="I25" s="74" t="s">
        <v>24</v>
      </c>
      <c r="J25" s="74" t="s">
        <v>24</v>
      </c>
      <c r="K25" s="75"/>
      <c r="L25" s="74" t="s">
        <v>24</v>
      </c>
      <c r="M25" s="74" t="s">
        <v>24</v>
      </c>
      <c r="N25" s="74" t="s">
        <v>24</v>
      </c>
      <c r="O25" s="71" t="s">
        <v>24</v>
      </c>
      <c r="P25" s="74" t="s">
        <v>24</v>
      </c>
      <c r="Q25" s="74" t="s">
        <v>24</v>
      </c>
      <c r="R25" s="74" t="s">
        <v>24</v>
      </c>
      <c r="S25" s="70"/>
      <c r="T25" s="108">
        <f>SUM($E25:$S26)</f>
        <v>0</v>
      </c>
      <c r="U25" s="32">
        <v>4</v>
      </c>
      <c r="V25" s="32">
        <v>10</v>
      </c>
      <c r="W25" s="32">
        <v>16</v>
      </c>
      <c r="X25" s="32">
        <v>22</v>
      </c>
      <c r="Y25" s="32">
        <v>32</v>
      </c>
      <c r="Z25" s="32">
        <v>42</v>
      </c>
      <c r="AA25" s="32">
        <v>55</v>
      </c>
      <c r="AB25" s="32">
        <v>68</v>
      </c>
      <c r="AC25" s="32">
        <v>82</v>
      </c>
      <c r="AD25" s="32">
        <v>100</v>
      </c>
      <c r="AE25" s="30">
        <v>110</v>
      </c>
      <c r="AF25" s="30">
        <v>120</v>
      </c>
      <c r="AG25" s="31">
        <v>130</v>
      </c>
      <c r="AH25" s="13"/>
    </row>
    <row r="26" spans="1:34" ht="24.75" customHeight="1" thickBot="1">
      <c r="A26" s="13"/>
      <c r="B26" s="27" t="s">
        <v>200</v>
      </c>
      <c r="C26" s="54" t="s">
        <v>201</v>
      </c>
      <c r="D26" s="111"/>
      <c r="E26" s="73" t="s">
        <v>24</v>
      </c>
      <c r="F26" s="73" t="s">
        <v>24</v>
      </c>
      <c r="G26" s="73" t="s">
        <v>24</v>
      </c>
      <c r="H26" s="73" t="s">
        <v>24</v>
      </c>
      <c r="I26" s="73" t="s">
        <v>24</v>
      </c>
      <c r="J26" s="73" t="s">
        <v>24</v>
      </c>
      <c r="K26" s="72"/>
      <c r="L26" s="73" t="s">
        <v>24</v>
      </c>
      <c r="M26" s="73" t="s">
        <v>24</v>
      </c>
      <c r="N26" s="73" t="s">
        <v>24</v>
      </c>
      <c r="O26" s="73" t="s">
        <v>24</v>
      </c>
      <c r="P26" s="73" t="s">
        <v>24</v>
      </c>
      <c r="Q26" s="73" t="s">
        <v>24</v>
      </c>
      <c r="R26" s="73" t="s">
        <v>24</v>
      </c>
      <c r="S26" s="72"/>
      <c r="T26" s="109"/>
      <c r="U26" s="68" t="s">
        <v>275</v>
      </c>
      <c r="V26" s="68" t="s">
        <v>50</v>
      </c>
      <c r="W26" s="68" t="s">
        <v>272</v>
      </c>
      <c r="X26" s="68" t="s">
        <v>276</v>
      </c>
      <c r="Y26" s="68" t="s">
        <v>273</v>
      </c>
      <c r="Z26" s="68" t="s">
        <v>277</v>
      </c>
      <c r="AA26" s="68" t="s">
        <v>272</v>
      </c>
      <c r="AB26" s="68" t="s">
        <v>278</v>
      </c>
      <c r="AC26" s="68" t="s">
        <v>272</v>
      </c>
      <c r="AD26" s="68" t="s">
        <v>325</v>
      </c>
      <c r="AE26" s="68" t="s">
        <v>426</v>
      </c>
      <c r="AF26" s="68" t="s">
        <v>432</v>
      </c>
      <c r="AG26" s="69" t="s">
        <v>395</v>
      </c>
      <c r="AH26" s="13"/>
    </row>
    <row r="27" spans="1:34" ht="15">
      <c r="A27" s="13"/>
      <c r="B27" s="27" t="s">
        <v>159</v>
      </c>
      <c r="C27" s="54" t="s">
        <v>32</v>
      </c>
      <c r="D27" s="110" t="s">
        <v>32</v>
      </c>
      <c r="E27" s="74" t="s">
        <v>24</v>
      </c>
      <c r="F27" s="74" t="s">
        <v>24</v>
      </c>
      <c r="G27" s="74" t="s">
        <v>24</v>
      </c>
      <c r="H27" s="74" t="s">
        <v>24</v>
      </c>
      <c r="I27" s="74" t="s">
        <v>24</v>
      </c>
      <c r="J27" s="74" t="s">
        <v>24</v>
      </c>
      <c r="K27" s="74" t="s">
        <v>24</v>
      </c>
      <c r="L27" s="75"/>
      <c r="M27" s="74" t="s">
        <v>24</v>
      </c>
      <c r="N27" s="74" t="s">
        <v>24</v>
      </c>
      <c r="O27" s="71" t="s">
        <v>24</v>
      </c>
      <c r="P27" s="74" t="s">
        <v>24</v>
      </c>
      <c r="Q27" s="74" t="s">
        <v>24</v>
      </c>
      <c r="R27" s="74" t="s">
        <v>24</v>
      </c>
      <c r="S27" s="70"/>
      <c r="T27" s="108">
        <f>SUM($E27:$S28)</f>
        <v>0</v>
      </c>
      <c r="U27" s="32">
        <v>2</v>
      </c>
      <c r="V27" s="32">
        <v>12</v>
      </c>
      <c r="W27" s="32">
        <v>22</v>
      </c>
      <c r="X27" s="32">
        <v>34</v>
      </c>
      <c r="Y27" s="32">
        <v>46</v>
      </c>
      <c r="Z27" s="32">
        <v>54</v>
      </c>
      <c r="AA27" s="32">
        <v>68</v>
      </c>
      <c r="AB27" s="32">
        <v>78</v>
      </c>
      <c r="AC27" s="32">
        <v>82</v>
      </c>
      <c r="AD27" s="32">
        <v>100</v>
      </c>
      <c r="AE27" s="30">
        <v>110</v>
      </c>
      <c r="AF27" s="30">
        <v>120</v>
      </c>
      <c r="AG27" s="31">
        <v>130</v>
      </c>
      <c r="AH27" s="13"/>
    </row>
    <row r="28" spans="1:34" ht="23.25" thickBot="1">
      <c r="A28" s="13"/>
      <c r="B28" s="27" t="s">
        <v>159</v>
      </c>
      <c r="C28" s="54" t="s">
        <v>32</v>
      </c>
      <c r="D28" s="111"/>
      <c r="E28" s="73" t="s">
        <v>24</v>
      </c>
      <c r="F28" s="73" t="s">
        <v>24</v>
      </c>
      <c r="G28" s="73" t="s">
        <v>24</v>
      </c>
      <c r="H28" s="73" t="s">
        <v>24</v>
      </c>
      <c r="I28" s="73" t="s">
        <v>24</v>
      </c>
      <c r="J28" s="73" t="s">
        <v>24</v>
      </c>
      <c r="K28" s="73" t="s">
        <v>24</v>
      </c>
      <c r="L28" s="72"/>
      <c r="M28" s="73" t="s">
        <v>24</v>
      </c>
      <c r="N28" s="73" t="s">
        <v>24</v>
      </c>
      <c r="O28" s="73" t="s">
        <v>24</v>
      </c>
      <c r="P28" s="73" t="s">
        <v>24</v>
      </c>
      <c r="Q28" s="73" t="s">
        <v>24</v>
      </c>
      <c r="R28" s="73" t="s">
        <v>24</v>
      </c>
      <c r="S28" s="72"/>
      <c r="T28" s="109"/>
      <c r="U28" s="68" t="s">
        <v>244</v>
      </c>
      <c r="V28" s="68" t="s">
        <v>45</v>
      </c>
      <c r="W28" s="68" t="s">
        <v>245</v>
      </c>
      <c r="X28" s="68" t="s">
        <v>44</v>
      </c>
      <c r="Y28" s="68" t="s">
        <v>246</v>
      </c>
      <c r="Z28" s="68" t="s">
        <v>45</v>
      </c>
      <c r="AA28" s="67" t="s">
        <v>247</v>
      </c>
      <c r="AB28" s="68" t="s">
        <v>46</v>
      </c>
      <c r="AC28" s="68" t="s">
        <v>47</v>
      </c>
      <c r="AD28" s="68" t="s">
        <v>326</v>
      </c>
      <c r="AE28" s="67" t="s">
        <v>434</v>
      </c>
      <c r="AF28" s="68" t="s">
        <v>435</v>
      </c>
      <c r="AG28" s="69" t="s">
        <v>395</v>
      </c>
      <c r="AH28" s="13"/>
    </row>
    <row r="29" spans="1:34" ht="15">
      <c r="A29" s="13"/>
      <c r="B29" s="27" t="s">
        <v>39</v>
      </c>
      <c r="C29" s="54" t="s">
        <v>33</v>
      </c>
      <c r="D29" s="110" t="s">
        <v>135</v>
      </c>
      <c r="E29" s="74" t="s">
        <v>24</v>
      </c>
      <c r="F29" s="74" t="s">
        <v>24</v>
      </c>
      <c r="G29" s="74" t="s">
        <v>24</v>
      </c>
      <c r="H29" s="74" t="s">
        <v>24</v>
      </c>
      <c r="I29" s="74" t="s">
        <v>24</v>
      </c>
      <c r="J29" s="74" t="s">
        <v>24</v>
      </c>
      <c r="K29" s="74" t="s">
        <v>24</v>
      </c>
      <c r="L29" s="74" t="s">
        <v>24</v>
      </c>
      <c r="M29" s="75"/>
      <c r="N29" s="74" t="s">
        <v>24</v>
      </c>
      <c r="O29" s="71" t="s">
        <v>24</v>
      </c>
      <c r="P29" s="74" t="s">
        <v>24</v>
      </c>
      <c r="Q29" s="74" t="s">
        <v>24</v>
      </c>
      <c r="R29" s="74" t="s">
        <v>24</v>
      </c>
      <c r="S29" s="70"/>
      <c r="T29" s="108">
        <f>SUM($E29:$S30)</f>
        <v>0</v>
      </c>
      <c r="U29" s="32">
        <v>4</v>
      </c>
      <c r="V29" s="32">
        <v>10</v>
      </c>
      <c r="W29" s="32">
        <v>16</v>
      </c>
      <c r="X29" s="32">
        <v>22</v>
      </c>
      <c r="Y29" s="32">
        <v>32</v>
      </c>
      <c r="Z29" s="32">
        <v>42</v>
      </c>
      <c r="AA29" s="32">
        <v>55</v>
      </c>
      <c r="AB29" s="32">
        <v>68</v>
      </c>
      <c r="AC29" s="32">
        <v>82</v>
      </c>
      <c r="AD29" s="32">
        <v>100</v>
      </c>
      <c r="AE29" s="30">
        <v>110</v>
      </c>
      <c r="AF29" s="30">
        <v>120</v>
      </c>
      <c r="AG29" s="31">
        <v>130</v>
      </c>
      <c r="AH29" s="13"/>
    </row>
    <row r="30" spans="1:34" ht="23.25" thickBot="1">
      <c r="A30" s="13"/>
      <c r="B30" s="27" t="s">
        <v>39</v>
      </c>
      <c r="C30" s="54" t="s">
        <v>33</v>
      </c>
      <c r="D30" s="111"/>
      <c r="E30" s="73" t="s">
        <v>24</v>
      </c>
      <c r="F30" s="73" t="s">
        <v>24</v>
      </c>
      <c r="G30" s="73" t="s">
        <v>24</v>
      </c>
      <c r="H30" s="73" t="s">
        <v>24</v>
      </c>
      <c r="I30" s="73" t="s">
        <v>24</v>
      </c>
      <c r="J30" s="73" t="s">
        <v>24</v>
      </c>
      <c r="K30" s="73" t="s">
        <v>24</v>
      </c>
      <c r="L30" s="73" t="s">
        <v>24</v>
      </c>
      <c r="M30" s="72"/>
      <c r="N30" s="73" t="s">
        <v>24</v>
      </c>
      <c r="O30" s="73" t="s">
        <v>24</v>
      </c>
      <c r="P30" s="73" t="s">
        <v>24</v>
      </c>
      <c r="Q30" s="73" t="s">
        <v>24</v>
      </c>
      <c r="R30" s="73" t="s">
        <v>24</v>
      </c>
      <c r="S30" s="72"/>
      <c r="T30" s="109"/>
      <c r="U30" s="67" t="s">
        <v>248</v>
      </c>
      <c r="V30" s="68" t="s">
        <v>376</v>
      </c>
      <c r="W30" s="67" t="s">
        <v>249</v>
      </c>
      <c r="X30" s="68" t="s">
        <v>359</v>
      </c>
      <c r="Y30" s="67" t="s">
        <v>250</v>
      </c>
      <c r="Z30" s="68" t="s">
        <v>48</v>
      </c>
      <c r="AA30" s="67" t="s">
        <v>251</v>
      </c>
      <c r="AB30" s="68" t="s">
        <v>252</v>
      </c>
      <c r="AC30" s="68" t="s">
        <v>49</v>
      </c>
      <c r="AD30" s="67" t="s">
        <v>327</v>
      </c>
      <c r="AE30" s="68" t="s">
        <v>436</v>
      </c>
      <c r="AF30" s="68" t="s">
        <v>428</v>
      </c>
      <c r="AG30" s="69" t="s">
        <v>395</v>
      </c>
      <c r="AH30" s="13"/>
    </row>
    <row r="31" spans="1:34" ht="15">
      <c r="A31" s="13"/>
      <c r="B31" s="27" t="s">
        <v>160</v>
      </c>
      <c r="C31" s="54" t="s">
        <v>34</v>
      </c>
      <c r="D31" s="110" t="s">
        <v>136</v>
      </c>
      <c r="E31" s="74" t="s">
        <v>24</v>
      </c>
      <c r="F31" s="74" t="s">
        <v>24</v>
      </c>
      <c r="G31" s="74" t="s">
        <v>24</v>
      </c>
      <c r="H31" s="74" t="s">
        <v>24</v>
      </c>
      <c r="I31" s="74" t="s">
        <v>24</v>
      </c>
      <c r="J31" s="74" t="s">
        <v>24</v>
      </c>
      <c r="K31" s="74" t="s">
        <v>24</v>
      </c>
      <c r="L31" s="74" t="s">
        <v>24</v>
      </c>
      <c r="M31" s="74" t="s">
        <v>24</v>
      </c>
      <c r="N31" s="75"/>
      <c r="O31" s="71" t="s">
        <v>24</v>
      </c>
      <c r="P31" s="74" t="s">
        <v>24</v>
      </c>
      <c r="Q31" s="74" t="s">
        <v>24</v>
      </c>
      <c r="R31" s="74" t="s">
        <v>24</v>
      </c>
      <c r="S31" s="70"/>
      <c r="T31" s="108">
        <f>SUM($E31:$S32)</f>
        <v>0</v>
      </c>
      <c r="U31" s="32">
        <v>2</v>
      </c>
      <c r="V31" s="32">
        <v>12</v>
      </c>
      <c r="W31" s="32">
        <v>22</v>
      </c>
      <c r="X31" s="32">
        <v>34</v>
      </c>
      <c r="Y31" s="32">
        <v>46</v>
      </c>
      <c r="Z31" s="32">
        <v>54</v>
      </c>
      <c r="AA31" s="32">
        <v>68</v>
      </c>
      <c r="AB31" s="32">
        <v>78</v>
      </c>
      <c r="AC31" s="32">
        <v>82</v>
      </c>
      <c r="AD31" s="32">
        <v>100</v>
      </c>
      <c r="AE31" s="30">
        <v>110</v>
      </c>
      <c r="AF31" s="30">
        <v>120</v>
      </c>
      <c r="AG31" s="31">
        <v>130</v>
      </c>
      <c r="AH31" s="13"/>
    </row>
    <row r="32" spans="1:34" ht="23.25" thickBot="1">
      <c r="A32" s="13"/>
      <c r="B32" s="27" t="s">
        <v>160</v>
      </c>
      <c r="C32" s="54" t="s">
        <v>34</v>
      </c>
      <c r="D32" s="111"/>
      <c r="E32" s="73" t="s">
        <v>24</v>
      </c>
      <c r="F32" s="73" t="s">
        <v>24</v>
      </c>
      <c r="G32" s="73" t="s">
        <v>24</v>
      </c>
      <c r="H32" s="73" t="s">
        <v>24</v>
      </c>
      <c r="I32" s="73" t="s">
        <v>24</v>
      </c>
      <c r="J32" s="73" t="s">
        <v>24</v>
      </c>
      <c r="K32" s="73" t="s">
        <v>24</v>
      </c>
      <c r="L32" s="73" t="s">
        <v>24</v>
      </c>
      <c r="M32" s="73" t="s">
        <v>24</v>
      </c>
      <c r="N32" s="72"/>
      <c r="O32" s="73" t="s">
        <v>24</v>
      </c>
      <c r="P32" s="73" t="s">
        <v>24</v>
      </c>
      <c r="Q32" s="73" t="s">
        <v>24</v>
      </c>
      <c r="R32" s="73" t="s">
        <v>24</v>
      </c>
      <c r="S32" s="72"/>
      <c r="T32" s="109"/>
      <c r="U32" s="68" t="s">
        <v>253</v>
      </c>
      <c r="V32" s="68" t="s">
        <v>50</v>
      </c>
      <c r="W32" s="68" t="s">
        <v>254</v>
      </c>
      <c r="X32" s="68" t="s">
        <v>360</v>
      </c>
      <c r="Y32" s="68" t="s">
        <v>256</v>
      </c>
      <c r="Z32" s="68" t="s">
        <v>50</v>
      </c>
      <c r="AA32" s="68" t="s">
        <v>255</v>
      </c>
      <c r="AB32" s="68" t="s">
        <v>51</v>
      </c>
      <c r="AC32" s="68" t="s">
        <v>50</v>
      </c>
      <c r="AD32" s="68" t="s">
        <v>328</v>
      </c>
      <c r="AE32" s="67" t="s">
        <v>437</v>
      </c>
      <c r="AF32" s="68" t="s">
        <v>432</v>
      </c>
      <c r="AG32" s="69" t="s">
        <v>395</v>
      </c>
      <c r="AH32" s="13"/>
    </row>
    <row r="33" spans="1:34" ht="15">
      <c r="A33" s="13"/>
      <c r="B33" s="27" t="s">
        <v>198</v>
      </c>
      <c r="C33" s="54" t="s">
        <v>199</v>
      </c>
      <c r="D33" s="110" t="s">
        <v>199</v>
      </c>
      <c r="E33" s="74" t="s">
        <v>24</v>
      </c>
      <c r="F33" s="74" t="s">
        <v>24</v>
      </c>
      <c r="G33" s="74" t="s">
        <v>24</v>
      </c>
      <c r="H33" s="74" t="s">
        <v>24</v>
      </c>
      <c r="I33" s="74" t="s">
        <v>24</v>
      </c>
      <c r="J33" s="74" t="s">
        <v>24</v>
      </c>
      <c r="K33" s="74" t="s">
        <v>24</v>
      </c>
      <c r="L33" s="74" t="s">
        <v>24</v>
      </c>
      <c r="M33" s="74" t="s">
        <v>24</v>
      </c>
      <c r="N33" s="74" t="s">
        <v>24</v>
      </c>
      <c r="O33" s="75"/>
      <c r="P33" s="74" t="s">
        <v>24</v>
      </c>
      <c r="Q33" s="74" t="s">
        <v>24</v>
      </c>
      <c r="R33" s="74" t="s">
        <v>24</v>
      </c>
      <c r="S33" s="70"/>
      <c r="T33" s="108">
        <f>SUM($E33:$S34)</f>
        <v>0</v>
      </c>
      <c r="U33" s="32">
        <v>4</v>
      </c>
      <c r="V33" s="32">
        <v>10</v>
      </c>
      <c r="W33" s="32">
        <v>16</v>
      </c>
      <c r="X33" s="32">
        <v>22</v>
      </c>
      <c r="Y33" s="32">
        <v>32</v>
      </c>
      <c r="Z33" s="32">
        <v>42</v>
      </c>
      <c r="AA33" s="32">
        <v>55</v>
      </c>
      <c r="AB33" s="32">
        <v>68</v>
      </c>
      <c r="AC33" s="32">
        <v>82</v>
      </c>
      <c r="AD33" s="32">
        <v>100</v>
      </c>
      <c r="AE33" s="30">
        <v>110</v>
      </c>
      <c r="AF33" s="30">
        <v>120</v>
      </c>
      <c r="AG33" s="31">
        <v>130</v>
      </c>
      <c r="AH33" s="13"/>
    </row>
    <row r="34" spans="1:34" ht="24.75" customHeight="1" thickBot="1">
      <c r="A34" s="13"/>
      <c r="B34" s="27" t="s">
        <v>198</v>
      </c>
      <c r="C34" s="54" t="s">
        <v>199</v>
      </c>
      <c r="D34" s="111"/>
      <c r="E34" s="73" t="s">
        <v>24</v>
      </c>
      <c r="F34" s="73" t="s">
        <v>24</v>
      </c>
      <c r="G34" s="73" t="s">
        <v>24</v>
      </c>
      <c r="H34" s="73" t="s">
        <v>24</v>
      </c>
      <c r="I34" s="73" t="s">
        <v>24</v>
      </c>
      <c r="J34" s="73" t="s">
        <v>24</v>
      </c>
      <c r="K34" s="73" t="s">
        <v>24</v>
      </c>
      <c r="L34" s="73" t="s">
        <v>24</v>
      </c>
      <c r="M34" s="73" t="s">
        <v>24</v>
      </c>
      <c r="N34" s="73" t="s">
        <v>24</v>
      </c>
      <c r="O34" s="72"/>
      <c r="P34" s="73" t="s">
        <v>24</v>
      </c>
      <c r="Q34" s="73" t="s">
        <v>24</v>
      </c>
      <c r="R34" s="73" t="s">
        <v>24</v>
      </c>
      <c r="S34" s="72"/>
      <c r="T34" s="109"/>
      <c r="U34" s="68" t="s">
        <v>281</v>
      </c>
      <c r="V34" s="68" t="s">
        <v>268</v>
      </c>
      <c r="W34" s="68" t="s">
        <v>269</v>
      </c>
      <c r="X34" s="68" t="s">
        <v>279</v>
      </c>
      <c r="Y34" s="68" t="s">
        <v>270</v>
      </c>
      <c r="Z34" s="68" t="s">
        <v>44</v>
      </c>
      <c r="AA34" s="68" t="s">
        <v>280</v>
      </c>
      <c r="AB34" s="68" t="s">
        <v>269</v>
      </c>
      <c r="AC34" s="68" t="s">
        <v>271</v>
      </c>
      <c r="AD34" s="68" t="s">
        <v>329</v>
      </c>
      <c r="AE34" s="68" t="s">
        <v>438</v>
      </c>
      <c r="AF34" s="68" t="s">
        <v>439</v>
      </c>
      <c r="AG34" s="69" t="s">
        <v>395</v>
      </c>
      <c r="AH34" s="13"/>
    </row>
    <row r="35" spans="1:34" ht="15">
      <c r="A35" s="13"/>
      <c r="B35" s="27" t="s">
        <v>161</v>
      </c>
      <c r="C35" s="54" t="s">
        <v>137</v>
      </c>
      <c r="D35" s="110" t="s">
        <v>35</v>
      </c>
      <c r="E35" s="74" t="s">
        <v>24</v>
      </c>
      <c r="F35" s="74" t="s">
        <v>24</v>
      </c>
      <c r="G35" s="74" t="s">
        <v>24</v>
      </c>
      <c r="H35" s="74" t="s">
        <v>24</v>
      </c>
      <c r="I35" s="74" t="s">
        <v>24</v>
      </c>
      <c r="J35" s="74" t="s">
        <v>24</v>
      </c>
      <c r="K35" s="74" t="s">
        <v>24</v>
      </c>
      <c r="L35" s="74" t="s">
        <v>24</v>
      </c>
      <c r="M35" s="74" t="s">
        <v>24</v>
      </c>
      <c r="N35" s="74" t="s">
        <v>24</v>
      </c>
      <c r="O35" s="74" t="s">
        <v>24</v>
      </c>
      <c r="P35" s="75"/>
      <c r="Q35" s="74" t="s">
        <v>24</v>
      </c>
      <c r="R35" s="74" t="s">
        <v>24</v>
      </c>
      <c r="S35" s="70"/>
      <c r="T35" s="108">
        <f>SUM($E35:$S36)</f>
        <v>0</v>
      </c>
      <c r="U35" s="32">
        <v>4</v>
      </c>
      <c r="V35" s="32">
        <v>10</v>
      </c>
      <c r="W35" s="32">
        <v>16</v>
      </c>
      <c r="X35" s="32">
        <v>22</v>
      </c>
      <c r="Y35" s="32">
        <v>32</v>
      </c>
      <c r="Z35" s="32">
        <v>42</v>
      </c>
      <c r="AA35" s="32">
        <v>55</v>
      </c>
      <c r="AB35" s="32">
        <v>68</v>
      </c>
      <c r="AC35" s="32">
        <v>82</v>
      </c>
      <c r="AD35" s="32">
        <v>100</v>
      </c>
      <c r="AE35" s="30">
        <v>110</v>
      </c>
      <c r="AF35" s="30">
        <v>120</v>
      </c>
      <c r="AG35" s="31">
        <v>130</v>
      </c>
      <c r="AH35" s="13"/>
    </row>
    <row r="36" spans="1:34" ht="23.25" thickBot="1">
      <c r="A36" s="13"/>
      <c r="B36" s="27" t="s">
        <v>161</v>
      </c>
      <c r="C36" s="54" t="s">
        <v>137</v>
      </c>
      <c r="D36" s="111"/>
      <c r="E36" s="73" t="s">
        <v>24</v>
      </c>
      <c r="F36" s="73" t="s">
        <v>24</v>
      </c>
      <c r="G36" s="73" t="s">
        <v>24</v>
      </c>
      <c r="H36" s="73" t="s">
        <v>24</v>
      </c>
      <c r="I36" s="73" t="s">
        <v>24</v>
      </c>
      <c r="J36" s="73" t="s">
        <v>24</v>
      </c>
      <c r="K36" s="73" t="s">
        <v>24</v>
      </c>
      <c r="L36" s="73" t="s">
        <v>24</v>
      </c>
      <c r="M36" s="73" t="s">
        <v>24</v>
      </c>
      <c r="N36" s="73" t="s">
        <v>24</v>
      </c>
      <c r="O36" s="73" t="s">
        <v>24</v>
      </c>
      <c r="P36" s="72"/>
      <c r="Q36" s="73" t="s">
        <v>24</v>
      </c>
      <c r="R36" s="73" t="s">
        <v>24</v>
      </c>
      <c r="S36" s="72"/>
      <c r="T36" s="109"/>
      <c r="U36" s="68" t="s">
        <v>257</v>
      </c>
      <c r="V36" s="68" t="s">
        <v>377</v>
      </c>
      <c r="W36" s="68" t="s">
        <v>258</v>
      </c>
      <c r="X36" s="68" t="s">
        <v>361</v>
      </c>
      <c r="Y36" s="68" t="s">
        <v>259</v>
      </c>
      <c r="Z36" s="68" t="s">
        <v>43</v>
      </c>
      <c r="AA36" s="88" t="s">
        <v>260</v>
      </c>
      <c r="AB36" s="68" t="s">
        <v>52</v>
      </c>
      <c r="AC36" s="68" t="s">
        <v>261</v>
      </c>
      <c r="AD36" s="67" t="s">
        <v>330</v>
      </c>
      <c r="AE36" s="68" t="s">
        <v>440</v>
      </c>
      <c r="AF36" s="68" t="s">
        <v>441</v>
      </c>
      <c r="AG36" s="69" t="s">
        <v>395</v>
      </c>
      <c r="AH36" s="13"/>
    </row>
    <row r="37" spans="1:34" ht="15">
      <c r="A37" s="13"/>
      <c r="B37" s="27" t="s">
        <v>299</v>
      </c>
      <c r="C37" s="54" t="s">
        <v>300</v>
      </c>
      <c r="D37" s="110" t="s">
        <v>300</v>
      </c>
      <c r="E37" s="74" t="s">
        <v>24</v>
      </c>
      <c r="F37" s="74" t="s">
        <v>24</v>
      </c>
      <c r="G37" s="74" t="s">
        <v>24</v>
      </c>
      <c r="H37" s="74" t="s">
        <v>24</v>
      </c>
      <c r="I37" s="74" t="s">
        <v>24</v>
      </c>
      <c r="J37" s="74" t="s">
        <v>24</v>
      </c>
      <c r="K37" s="74" t="s">
        <v>24</v>
      </c>
      <c r="L37" s="74" t="s">
        <v>24</v>
      </c>
      <c r="M37" s="74" t="s">
        <v>24</v>
      </c>
      <c r="N37" s="74" t="s">
        <v>24</v>
      </c>
      <c r="O37" s="74" t="s">
        <v>24</v>
      </c>
      <c r="P37" s="74" t="s">
        <v>24</v>
      </c>
      <c r="Q37" s="75"/>
      <c r="R37" s="74" t="s">
        <v>24</v>
      </c>
      <c r="S37" s="70"/>
      <c r="T37" s="108">
        <f>SUM($E37:$S38)</f>
        <v>0</v>
      </c>
      <c r="U37" s="32">
        <v>2</v>
      </c>
      <c r="V37" s="32">
        <v>12</v>
      </c>
      <c r="W37" s="32">
        <v>26</v>
      </c>
      <c r="X37" s="32">
        <v>40</v>
      </c>
      <c r="Y37" s="32">
        <v>48</v>
      </c>
      <c r="Z37" s="32">
        <v>56</v>
      </c>
      <c r="AA37" s="32">
        <v>70</v>
      </c>
      <c r="AB37" s="32">
        <v>80</v>
      </c>
      <c r="AC37" s="32">
        <v>90</v>
      </c>
      <c r="AD37" s="32">
        <v>100</v>
      </c>
      <c r="AE37" s="30">
        <v>110</v>
      </c>
      <c r="AF37" s="30">
        <v>120</v>
      </c>
      <c r="AG37" s="31">
        <v>130</v>
      </c>
      <c r="AH37" s="13"/>
    </row>
    <row r="38" spans="1:34" ht="23.25" thickBot="1">
      <c r="A38" s="13"/>
      <c r="B38" s="27" t="s">
        <v>299</v>
      </c>
      <c r="C38" s="54" t="s">
        <v>300</v>
      </c>
      <c r="D38" s="111"/>
      <c r="E38" s="73" t="s">
        <v>24</v>
      </c>
      <c r="F38" s="73" t="s">
        <v>24</v>
      </c>
      <c r="G38" s="73" t="s">
        <v>24</v>
      </c>
      <c r="H38" s="73" t="s">
        <v>24</v>
      </c>
      <c r="I38" s="73" t="s">
        <v>24</v>
      </c>
      <c r="J38" s="73" t="s">
        <v>24</v>
      </c>
      <c r="K38" s="73" t="s">
        <v>24</v>
      </c>
      <c r="L38" s="73" t="s">
        <v>24</v>
      </c>
      <c r="M38" s="73" t="s">
        <v>24</v>
      </c>
      <c r="N38" s="73" t="s">
        <v>24</v>
      </c>
      <c r="O38" s="73" t="s">
        <v>24</v>
      </c>
      <c r="P38" s="73" t="s">
        <v>24</v>
      </c>
      <c r="Q38" s="72"/>
      <c r="R38" s="73" t="s">
        <v>24</v>
      </c>
      <c r="S38" s="72"/>
      <c r="T38" s="109"/>
      <c r="U38" s="68" t="s">
        <v>378</v>
      </c>
      <c r="V38" s="68" t="s">
        <v>301</v>
      </c>
      <c r="W38" s="68" t="s">
        <v>48</v>
      </c>
      <c r="X38" s="67" t="s">
        <v>302</v>
      </c>
      <c r="Y38" s="68" t="s">
        <v>303</v>
      </c>
      <c r="Z38" s="68" t="s">
        <v>304</v>
      </c>
      <c r="AA38" s="68" t="s">
        <v>305</v>
      </c>
      <c r="AB38" s="68" t="s">
        <v>306</v>
      </c>
      <c r="AC38" s="68" t="s">
        <v>270</v>
      </c>
      <c r="AD38" s="68" t="s">
        <v>331</v>
      </c>
      <c r="AE38" s="67" t="s">
        <v>442</v>
      </c>
      <c r="AF38" s="67" t="s">
        <v>443</v>
      </c>
      <c r="AG38" s="69" t="s">
        <v>395</v>
      </c>
      <c r="AH38" s="13"/>
    </row>
    <row r="39" spans="1:34" ht="15">
      <c r="A39" s="13"/>
      <c r="B39" s="27" t="s">
        <v>317</v>
      </c>
      <c r="C39" s="54" t="s">
        <v>316</v>
      </c>
      <c r="D39" s="110" t="s">
        <v>316</v>
      </c>
      <c r="E39" s="74" t="s">
        <v>24</v>
      </c>
      <c r="F39" s="74" t="s">
        <v>24</v>
      </c>
      <c r="G39" s="74" t="s">
        <v>24</v>
      </c>
      <c r="H39" s="74" t="s">
        <v>24</v>
      </c>
      <c r="I39" s="74" t="s">
        <v>24</v>
      </c>
      <c r="J39" s="74" t="s">
        <v>24</v>
      </c>
      <c r="K39" s="74" t="s">
        <v>24</v>
      </c>
      <c r="L39" s="74" t="s">
        <v>24</v>
      </c>
      <c r="M39" s="74" t="s">
        <v>24</v>
      </c>
      <c r="N39" s="74" t="s">
        <v>24</v>
      </c>
      <c r="O39" s="74" t="s">
        <v>24</v>
      </c>
      <c r="P39" s="74" t="s">
        <v>24</v>
      </c>
      <c r="Q39" s="74" t="s">
        <v>24</v>
      </c>
      <c r="R39" s="75"/>
      <c r="S39" s="70"/>
      <c r="T39" s="108">
        <f>SUM($E39:$S40)</f>
        <v>0</v>
      </c>
      <c r="U39" s="61">
        <v>8</v>
      </c>
      <c r="V39" s="61">
        <v>16</v>
      </c>
      <c r="W39" s="61">
        <v>28</v>
      </c>
      <c r="X39" s="61">
        <v>40</v>
      </c>
      <c r="Y39" s="61">
        <v>48</v>
      </c>
      <c r="Z39" s="61">
        <v>56</v>
      </c>
      <c r="AA39" s="61">
        <v>70</v>
      </c>
      <c r="AB39" s="61">
        <v>80</v>
      </c>
      <c r="AC39" s="61">
        <v>90</v>
      </c>
      <c r="AD39" s="61">
        <v>100</v>
      </c>
      <c r="AE39" s="30">
        <v>110</v>
      </c>
      <c r="AF39" s="30">
        <v>120</v>
      </c>
      <c r="AG39" s="33">
        <v>130</v>
      </c>
      <c r="AH39" s="13"/>
    </row>
    <row r="40" spans="1:34" ht="23.25" thickBot="1">
      <c r="A40" s="13"/>
      <c r="B40" s="27" t="s">
        <v>317</v>
      </c>
      <c r="C40" s="54" t="s">
        <v>316</v>
      </c>
      <c r="D40" s="111"/>
      <c r="E40" s="73" t="s">
        <v>24</v>
      </c>
      <c r="F40" s="73" t="s">
        <v>24</v>
      </c>
      <c r="G40" s="73" t="s">
        <v>24</v>
      </c>
      <c r="H40" s="73" t="s">
        <v>24</v>
      </c>
      <c r="I40" s="73" t="s">
        <v>24</v>
      </c>
      <c r="J40" s="73" t="s">
        <v>24</v>
      </c>
      <c r="K40" s="73" t="s">
        <v>24</v>
      </c>
      <c r="L40" s="73" t="s">
        <v>24</v>
      </c>
      <c r="M40" s="73" t="s">
        <v>24</v>
      </c>
      <c r="N40" s="73" t="s">
        <v>24</v>
      </c>
      <c r="O40" s="73" t="s">
        <v>24</v>
      </c>
      <c r="P40" s="73" t="s">
        <v>24</v>
      </c>
      <c r="Q40" s="73" t="s">
        <v>24</v>
      </c>
      <c r="R40" s="72"/>
      <c r="S40" s="72"/>
      <c r="T40" s="109"/>
      <c r="U40" s="88" t="s">
        <v>396</v>
      </c>
      <c r="V40" s="68" t="s">
        <v>379</v>
      </c>
      <c r="W40" s="68" t="s">
        <v>362</v>
      </c>
      <c r="X40" s="67" t="s">
        <v>363</v>
      </c>
      <c r="Y40" s="68" t="s">
        <v>364</v>
      </c>
      <c r="Z40" s="68" t="s">
        <v>365</v>
      </c>
      <c r="AA40" s="68" t="s">
        <v>407</v>
      </c>
      <c r="AB40" s="68" t="s">
        <v>366</v>
      </c>
      <c r="AC40" s="68" t="s">
        <v>367</v>
      </c>
      <c r="AD40" s="68" t="s">
        <v>402</v>
      </c>
      <c r="AE40" s="67" t="s">
        <v>442</v>
      </c>
      <c r="AF40" s="67" t="s">
        <v>444</v>
      </c>
      <c r="AG40" s="69" t="s">
        <v>395</v>
      </c>
      <c r="AH40" s="13"/>
    </row>
    <row r="41" spans="1:34" ht="15">
      <c r="A41" s="13"/>
      <c r="B41" s="27" t="s">
        <v>264</v>
      </c>
      <c r="C41" s="54" t="s">
        <v>139</v>
      </c>
      <c r="D41" s="110" t="s">
        <v>140</v>
      </c>
      <c r="E41" s="75"/>
      <c r="F41" s="74" t="s">
        <v>24</v>
      </c>
      <c r="G41" s="74" t="s">
        <v>24</v>
      </c>
      <c r="H41" s="74" t="s">
        <v>24</v>
      </c>
      <c r="I41" s="74" t="s">
        <v>24</v>
      </c>
      <c r="J41" s="74" t="s">
        <v>24</v>
      </c>
      <c r="K41" s="75"/>
      <c r="L41" s="74" t="s">
        <v>24</v>
      </c>
      <c r="M41" s="75"/>
      <c r="N41" s="74" t="s">
        <v>24</v>
      </c>
      <c r="O41" s="74" t="s">
        <v>24</v>
      </c>
      <c r="P41" s="74" t="s">
        <v>24</v>
      </c>
      <c r="Q41" s="74" t="s">
        <v>24</v>
      </c>
      <c r="R41" s="74" t="s">
        <v>24</v>
      </c>
      <c r="S41" s="70"/>
      <c r="T41" s="108">
        <f>SUM($E41:$S42)</f>
        <v>0</v>
      </c>
      <c r="U41" s="32">
        <v>3</v>
      </c>
      <c r="V41" s="32">
        <v>7</v>
      </c>
      <c r="W41" s="32">
        <v>13</v>
      </c>
      <c r="X41" s="32">
        <v>22</v>
      </c>
      <c r="Y41" s="32">
        <v>35</v>
      </c>
      <c r="Z41" s="32">
        <v>42</v>
      </c>
      <c r="AA41" s="32">
        <v>58</v>
      </c>
      <c r="AB41" s="32">
        <v>76</v>
      </c>
      <c r="AC41" s="32">
        <v>88</v>
      </c>
      <c r="AD41" s="32">
        <v>100</v>
      </c>
      <c r="AE41" s="30">
        <v>110</v>
      </c>
      <c r="AF41" s="30">
        <v>120</v>
      </c>
      <c r="AG41" s="31">
        <v>130</v>
      </c>
      <c r="AH41" s="13"/>
    </row>
    <row r="42" spans="1:34" ht="23.25" thickBot="1">
      <c r="A42" s="13"/>
      <c r="B42" s="27" t="s">
        <v>264</v>
      </c>
      <c r="C42" s="54" t="s">
        <v>139</v>
      </c>
      <c r="D42" s="111"/>
      <c r="E42" s="72"/>
      <c r="F42" s="73" t="s">
        <v>24</v>
      </c>
      <c r="G42" s="73" t="s">
        <v>24</v>
      </c>
      <c r="H42" s="73" t="s">
        <v>24</v>
      </c>
      <c r="I42" s="73" t="s">
        <v>24</v>
      </c>
      <c r="J42" s="73" t="s">
        <v>24</v>
      </c>
      <c r="K42" s="72"/>
      <c r="L42" s="73" t="s">
        <v>24</v>
      </c>
      <c r="M42" s="72"/>
      <c r="N42" s="73" t="s">
        <v>24</v>
      </c>
      <c r="O42" s="73" t="s">
        <v>24</v>
      </c>
      <c r="P42" s="73" t="s">
        <v>24</v>
      </c>
      <c r="Q42" s="73" t="s">
        <v>24</v>
      </c>
      <c r="R42" s="73" t="s">
        <v>24</v>
      </c>
      <c r="S42" s="72"/>
      <c r="T42" s="109"/>
      <c r="U42" s="68" t="s">
        <v>53</v>
      </c>
      <c r="V42" s="68" t="s">
        <v>59</v>
      </c>
      <c r="W42" s="68" t="s">
        <v>213</v>
      </c>
      <c r="X42" s="68" t="s">
        <v>60</v>
      </c>
      <c r="Y42" s="68" t="s">
        <v>214</v>
      </c>
      <c r="Z42" s="68" t="s">
        <v>54</v>
      </c>
      <c r="AA42" s="68" t="s">
        <v>215</v>
      </c>
      <c r="AB42" s="67" t="s">
        <v>55</v>
      </c>
      <c r="AC42" s="68" t="s">
        <v>56</v>
      </c>
      <c r="AD42" s="68" t="s">
        <v>332</v>
      </c>
      <c r="AE42" s="68" t="s">
        <v>400</v>
      </c>
      <c r="AF42" s="68" t="s">
        <v>401</v>
      </c>
      <c r="AG42" s="69" t="s">
        <v>395</v>
      </c>
      <c r="AH42" s="13"/>
    </row>
    <row r="43" spans="1:34" ht="15">
      <c r="A43" s="13"/>
      <c r="B43" s="27" t="s">
        <v>310</v>
      </c>
      <c r="C43" s="54" t="s">
        <v>138</v>
      </c>
      <c r="D43" s="110" t="s">
        <v>57</v>
      </c>
      <c r="E43" s="75"/>
      <c r="F43" s="74" t="s">
        <v>24</v>
      </c>
      <c r="G43" s="74" t="s">
        <v>24</v>
      </c>
      <c r="H43" s="74" t="s">
        <v>24</v>
      </c>
      <c r="I43" s="74" t="s">
        <v>24</v>
      </c>
      <c r="J43" s="74" t="s">
        <v>24</v>
      </c>
      <c r="K43" s="75"/>
      <c r="L43" s="74" t="s">
        <v>24</v>
      </c>
      <c r="M43" s="74" t="s">
        <v>24</v>
      </c>
      <c r="N43" s="74" t="s">
        <v>24</v>
      </c>
      <c r="O43" s="74" t="s">
        <v>24</v>
      </c>
      <c r="P43" s="74" t="s">
        <v>24</v>
      </c>
      <c r="Q43" s="75"/>
      <c r="R43" s="74" t="s">
        <v>24</v>
      </c>
      <c r="S43" s="70"/>
      <c r="T43" s="108">
        <f>SUM($E43:$S44)</f>
        <v>0</v>
      </c>
      <c r="U43" s="32">
        <v>3</v>
      </c>
      <c r="V43" s="32">
        <v>7</v>
      </c>
      <c r="W43" s="32">
        <v>13</v>
      </c>
      <c r="X43" s="32">
        <v>22</v>
      </c>
      <c r="Y43" s="32">
        <v>35</v>
      </c>
      <c r="Z43" s="32">
        <v>42</v>
      </c>
      <c r="AA43" s="32">
        <v>58</v>
      </c>
      <c r="AB43" s="32">
        <v>76</v>
      </c>
      <c r="AC43" s="32">
        <v>88</v>
      </c>
      <c r="AD43" s="32">
        <v>100</v>
      </c>
      <c r="AE43" s="30">
        <v>110</v>
      </c>
      <c r="AF43" s="30">
        <v>120</v>
      </c>
      <c r="AG43" s="31">
        <v>130</v>
      </c>
      <c r="AH43" s="13"/>
    </row>
    <row r="44" spans="1:34" ht="23.25" thickBot="1">
      <c r="A44" s="13"/>
      <c r="B44" s="27" t="s">
        <v>310</v>
      </c>
      <c r="C44" s="54" t="s">
        <v>138</v>
      </c>
      <c r="D44" s="111"/>
      <c r="E44" s="72"/>
      <c r="F44" s="73" t="s">
        <v>24</v>
      </c>
      <c r="G44" s="73" t="s">
        <v>24</v>
      </c>
      <c r="H44" s="73" t="s">
        <v>24</v>
      </c>
      <c r="I44" s="73" t="s">
        <v>24</v>
      </c>
      <c r="J44" s="73" t="s">
        <v>24</v>
      </c>
      <c r="K44" s="72"/>
      <c r="L44" s="73" t="s">
        <v>24</v>
      </c>
      <c r="M44" s="73" t="s">
        <v>24</v>
      </c>
      <c r="N44" s="73" t="s">
        <v>24</v>
      </c>
      <c r="O44" s="73" t="s">
        <v>24</v>
      </c>
      <c r="P44" s="73" t="s">
        <v>24</v>
      </c>
      <c r="Q44" s="72"/>
      <c r="R44" s="73" t="s">
        <v>24</v>
      </c>
      <c r="S44" s="72"/>
      <c r="T44" s="109"/>
      <c r="U44" s="68" t="s">
        <v>282</v>
      </c>
      <c r="V44" s="68" t="s">
        <v>54</v>
      </c>
      <c r="W44" s="68" t="s">
        <v>283</v>
      </c>
      <c r="X44" s="68" t="s">
        <v>60</v>
      </c>
      <c r="Y44" s="68" t="s">
        <v>284</v>
      </c>
      <c r="Z44" s="67" t="s">
        <v>55</v>
      </c>
      <c r="AA44" s="68" t="s">
        <v>56</v>
      </c>
      <c r="AB44" s="68" t="s">
        <v>285</v>
      </c>
      <c r="AC44" s="68" t="s">
        <v>58</v>
      </c>
      <c r="AD44" s="68" t="s">
        <v>333</v>
      </c>
      <c r="AE44" s="68" t="s">
        <v>405</v>
      </c>
      <c r="AF44" s="68" t="s">
        <v>406</v>
      </c>
      <c r="AG44" s="69" t="s">
        <v>395</v>
      </c>
      <c r="AH44" s="13"/>
    </row>
    <row r="45" spans="1:34" ht="15">
      <c r="A45" s="13"/>
      <c r="B45" s="27" t="s">
        <v>311</v>
      </c>
      <c r="C45" s="54" t="s">
        <v>141</v>
      </c>
      <c r="D45" s="110" t="s">
        <v>117</v>
      </c>
      <c r="E45" s="75"/>
      <c r="F45" s="74" t="s">
        <v>24</v>
      </c>
      <c r="G45" s="74" t="s">
        <v>24</v>
      </c>
      <c r="H45" s="74" t="s">
        <v>24</v>
      </c>
      <c r="I45" s="74" t="s">
        <v>24</v>
      </c>
      <c r="J45" s="74" t="s">
        <v>24</v>
      </c>
      <c r="K45" s="74" t="s">
        <v>24</v>
      </c>
      <c r="L45" s="74" t="s">
        <v>24</v>
      </c>
      <c r="M45" s="74" t="s">
        <v>24</v>
      </c>
      <c r="N45" s="75"/>
      <c r="O45" s="74" t="s">
        <v>24</v>
      </c>
      <c r="P45" s="74" t="s">
        <v>24</v>
      </c>
      <c r="Q45" s="75"/>
      <c r="R45" s="74" t="s">
        <v>24</v>
      </c>
      <c r="S45" s="70"/>
      <c r="T45" s="108">
        <f>SUM($E45:$S46)</f>
        <v>0</v>
      </c>
      <c r="U45" s="32">
        <v>3</v>
      </c>
      <c r="V45" s="32">
        <v>7</v>
      </c>
      <c r="W45" s="32">
        <v>13</v>
      </c>
      <c r="X45" s="32">
        <v>22</v>
      </c>
      <c r="Y45" s="32">
        <v>35</v>
      </c>
      <c r="Z45" s="32">
        <v>42</v>
      </c>
      <c r="AA45" s="32">
        <v>58</v>
      </c>
      <c r="AB45" s="32">
        <v>76</v>
      </c>
      <c r="AC45" s="32">
        <v>88</v>
      </c>
      <c r="AD45" s="32">
        <v>100</v>
      </c>
      <c r="AE45" s="30">
        <v>110</v>
      </c>
      <c r="AF45" s="30">
        <v>120</v>
      </c>
      <c r="AG45" s="31">
        <v>130</v>
      </c>
      <c r="AH45" s="13"/>
    </row>
    <row r="46" spans="1:34" ht="23.25" thickBot="1">
      <c r="A46" s="13"/>
      <c r="B46" s="27" t="s">
        <v>311</v>
      </c>
      <c r="C46" s="54" t="s">
        <v>141</v>
      </c>
      <c r="D46" s="111"/>
      <c r="E46" s="72"/>
      <c r="F46" s="73" t="s">
        <v>24</v>
      </c>
      <c r="G46" s="73" t="s">
        <v>24</v>
      </c>
      <c r="H46" s="73" t="s">
        <v>24</v>
      </c>
      <c r="I46" s="73" t="s">
        <v>24</v>
      </c>
      <c r="J46" s="73" t="s">
        <v>24</v>
      </c>
      <c r="K46" s="73" t="s">
        <v>24</v>
      </c>
      <c r="L46" s="73" t="s">
        <v>24</v>
      </c>
      <c r="M46" s="73" t="s">
        <v>24</v>
      </c>
      <c r="N46" s="72"/>
      <c r="O46" s="73" t="s">
        <v>24</v>
      </c>
      <c r="P46" s="73" t="s">
        <v>24</v>
      </c>
      <c r="Q46" s="72"/>
      <c r="R46" s="73" t="s">
        <v>24</v>
      </c>
      <c r="S46" s="72"/>
      <c r="T46" s="109"/>
      <c r="U46" s="68" t="s">
        <v>59</v>
      </c>
      <c r="V46" s="68" t="s">
        <v>286</v>
      </c>
      <c r="W46" s="68" t="s">
        <v>54</v>
      </c>
      <c r="X46" s="68" t="s">
        <v>287</v>
      </c>
      <c r="Y46" s="68" t="s">
        <v>56</v>
      </c>
      <c r="Z46" s="68" t="s">
        <v>288</v>
      </c>
      <c r="AA46" s="68" t="s">
        <v>60</v>
      </c>
      <c r="AB46" s="68" t="s">
        <v>289</v>
      </c>
      <c r="AC46" s="68" t="s">
        <v>58</v>
      </c>
      <c r="AD46" s="68" t="s">
        <v>334</v>
      </c>
      <c r="AE46" s="68" t="s">
        <v>405</v>
      </c>
      <c r="AF46" s="68" t="s">
        <v>408</v>
      </c>
      <c r="AG46" s="69" t="s">
        <v>395</v>
      </c>
      <c r="AH46" s="13"/>
    </row>
    <row r="47" spans="1:34" ht="15">
      <c r="A47" s="13"/>
      <c r="B47" s="27" t="s">
        <v>265</v>
      </c>
      <c r="C47" s="54" t="s">
        <v>142</v>
      </c>
      <c r="D47" s="110" t="s">
        <v>120</v>
      </c>
      <c r="E47" s="75"/>
      <c r="F47" s="75"/>
      <c r="G47" s="75"/>
      <c r="H47" s="74" t="s">
        <v>24</v>
      </c>
      <c r="I47" s="74" t="s">
        <v>24</v>
      </c>
      <c r="J47" s="75"/>
      <c r="K47" s="74" t="s">
        <v>24</v>
      </c>
      <c r="L47" s="75"/>
      <c r="M47" s="75"/>
      <c r="N47" s="74" t="s">
        <v>24</v>
      </c>
      <c r="O47" s="75"/>
      <c r="P47" s="74" t="s">
        <v>24</v>
      </c>
      <c r="Q47" s="74" t="s">
        <v>24</v>
      </c>
      <c r="R47" s="74" t="s">
        <v>24</v>
      </c>
      <c r="S47" s="70"/>
      <c r="T47" s="108">
        <f>SUM($E47:$S48)</f>
        <v>0</v>
      </c>
      <c r="U47" s="32">
        <v>6</v>
      </c>
      <c r="V47" s="32">
        <v>12</v>
      </c>
      <c r="W47" s="32">
        <v>18</v>
      </c>
      <c r="X47" s="32">
        <v>25</v>
      </c>
      <c r="Y47" s="32">
        <v>32</v>
      </c>
      <c r="Z47" s="32">
        <v>40</v>
      </c>
      <c r="AA47" s="32">
        <v>52</v>
      </c>
      <c r="AB47" s="32">
        <v>66</v>
      </c>
      <c r="AC47" s="32">
        <v>82</v>
      </c>
      <c r="AD47" s="32">
        <v>100</v>
      </c>
      <c r="AE47" s="30">
        <v>110</v>
      </c>
      <c r="AF47" s="30">
        <v>120</v>
      </c>
      <c r="AG47" s="31">
        <v>130</v>
      </c>
      <c r="AH47" s="13"/>
    </row>
    <row r="48" spans="1:34" ht="23.25" thickBot="1">
      <c r="A48" s="13"/>
      <c r="B48" s="27" t="s">
        <v>265</v>
      </c>
      <c r="C48" s="54" t="s">
        <v>142</v>
      </c>
      <c r="D48" s="111"/>
      <c r="E48" s="72"/>
      <c r="F48" s="72"/>
      <c r="G48" s="72"/>
      <c r="H48" s="73" t="s">
        <v>24</v>
      </c>
      <c r="I48" s="73" t="s">
        <v>24</v>
      </c>
      <c r="J48" s="72"/>
      <c r="K48" s="73" t="s">
        <v>24</v>
      </c>
      <c r="L48" s="72"/>
      <c r="M48" s="72"/>
      <c r="N48" s="73" t="s">
        <v>24</v>
      </c>
      <c r="O48" s="72"/>
      <c r="P48" s="73" t="s">
        <v>24</v>
      </c>
      <c r="Q48" s="73" t="s">
        <v>24</v>
      </c>
      <c r="R48" s="73" t="s">
        <v>24</v>
      </c>
      <c r="S48" s="72"/>
      <c r="T48" s="109"/>
      <c r="U48" s="67" t="s">
        <v>61</v>
      </c>
      <c r="V48" s="68" t="s">
        <v>380</v>
      </c>
      <c r="W48" s="67" t="s">
        <v>61</v>
      </c>
      <c r="X48" s="68" t="s">
        <v>368</v>
      </c>
      <c r="Y48" s="67" t="s">
        <v>61</v>
      </c>
      <c r="Z48" s="68" t="s">
        <v>62</v>
      </c>
      <c r="AA48" s="67" t="s">
        <v>61</v>
      </c>
      <c r="AB48" s="68" t="s">
        <v>63</v>
      </c>
      <c r="AC48" s="68" t="s">
        <v>64</v>
      </c>
      <c r="AD48" s="68" t="s">
        <v>335</v>
      </c>
      <c r="AE48" s="68" t="s">
        <v>403</v>
      </c>
      <c r="AF48" s="68" t="s">
        <v>404</v>
      </c>
      <c r="AG48" s="69" t="s">
        <v>395</v>
      </c>
      <c r="AH48" s="13"/>
    </row>
    <row r="49" spans="1:34" ht="15">
      <c r="A49" s="13"/>
      <c r="B49" s="27" t="s">
        <v>266</v>
      </c>
      <c r="C49" s="54" t="s">
        <v>143</v>
      </c>
      <c r="D49" s="110" t="s">
        <v>121</v>
      </c>
      <c r="E49" s="74" t="s">
        <v>24</v>
      </c>
      <c r="F49" s="74" t="s">
        <v>24</v>
      </c>
      <c r="G49" s="75"/>
      <c r="H49" s="74" t="s">
        <v>24</v>
      </c>
      <c r="I49" s="74" t="s">
        <v>24</v>
      </c>
      <c r="J49" s="74" t="s">
        <v>24</v>
      </c>
      <c r="K49" s="74" t="s">
        <v>24</v>
      </c>
      <c r="L49" s="74" t="s">
        <v>24</v>
      </c>
      <c r="M49" s="75"/>
      <c r="N49" s="74" t="s">
        <v>24</v>
      </c>
      <c r="O49" s="75"/>
      <c r="P49" s="74" t="s">
        <v>24</v>
      </c>
      <c r="Q49" s="74" t="s">
        <v>24</v>
      </c>
      <c r="R49" s="74" t="s">
        <v>24</v>
      </c>
      <c r="S49" s="70"/>
      <c r="T49" s="108">
        <f>SUM($E49:$S50)</f>
        <v>0</v>
      </c>
      <c r="U49" s="32">
        <v>3</v>
      </c>
      <c r="V49" s="32">
        <v>7</v>
      </c>
      <c r="W49" s="32">
        <v>13</v>
      </c>
      <c r="X49" s="32">
        <v>21</v>
      </c>
      <c r="Y49" s="32">
        <v>31</v>
      </c>
      <c r="Z49" s="32">
        <v>44</v>
      </c>
      <c r="AA49" s="32">
        <v>57</v>
      </c>
      <c r="AB49" s="32">
        <v>70</v>
      </c>
      <c r="AC49" s="32">
        <v>84</v>
      </c>
      <c r="AD49" s="32">
        <v>100</v>
      </c>
      <c r="AE49" s="30">
        <v>110</v>
      </c>
      <c r="AF49" s="30">
        <v>120</v>
      </c>
      <c r="AG49" s="31">
        <v>130</v>
      </c>
      <c r="AH49" s="13"/>
    </row>
    <row r="50" spans="1:34" ht="23.25" thickBot="1">
      <c r="A50" s="13"/>
      <c r="B50" s="27" t="s">
        <v>266</v>
      </c>
      <c r="C50" s="54" t="s">
        <v>143</v>
      </c>
      <c r="D50" s="111"/>
      <c r="E50" s="73" t="s">
        <v>24</v>
      </c>
      <c r="F50" s="73" t="s">
        <v>24</v>
      </c>
      <c r="G50" s="72"/>
      <c r="H50" s="73" t="s">
        <v>24</v>
      </c>
      <c r="I50" s="73" t="s">
        <v>24</v>
      </c>
      <c r="J50" s="73" t="s">
        <v>24</v>
      </c>
      <c r="K50" s="73" t="s">
        <v>24</v>
      </c>
      <c r="L50" s="73" t="s">
        <v>24</v>
      </c>
      <c r="M50" s="72"/>
      <c r="N50" s="73" t="s">
        <v>24</v>
      </c>
      <c r="O50" s="72"/>
      <c r="P50" s="73" t="s">
        <v>24</v>
      </c>
      <c r="Q50" s="73" t="s">
        <v>24</v>
      </c>
      <c r="R50" s="73" t="s">
        <v>24</v>
      </c>
      <c r="S50" s="72"/>
      <c r="T50" s="109"/>
      <c r="U50" s="68" t="s">
        <v>65</v>
      </c>
      <c r="V50" s="68" t="s">
        <v>381</v>
      </c>
      <c r="W50" s="67" t="s">
        <v>66</v>
      </c>
      <c r="X50" s="68" t="s">
        <v>369</v>
      </c>
      <c r="Y50" s="68" t="s">
        <v>67</v>
      </c>
      <c r="Z50" s="68" t="s">
        <v>68</v>
      </c>
      <c r="AA50" s="68" t="s">
        <v>67</v>
      </c>
      <c r="AB50" s="68" t="s">
        <v>69</v>
      </c>
      <c r="AC50" s="68" t="s">
        <v>70</v>
      </c>
      <c r="AD50" s="67" t="s">
        <v>336</v>
      </c>
      <c r="AE50" s="68" t="s">
        <v>414</v>
      </c>
      <c r="AF50" s="68" t="s">
        <v>416</v>
      </c>
      <c r="AG50" s="69" t="s">
        <v>395</v>
      </c>
      <c r="AH50" s="13"/>
    </row>
    <row r="51" spans="1:34" ht="15">
      <c r="A51" s="13"/>
      <c r="B51" s="27" t="s">
        <v>119</v>
      </c>
      <c r="C51" s="54" t="s">
        <v>144</v>
      </c>
      <c r="D51" s="110" t="s">
        <v>122</v>
      </c>
      <c r="E51" s="74" t="s">
        <v>24</v>
      </c>
      <c r="F51" s="74" t="s">
        <v>24</v>
      </c>
      <c r="G51" s="75"/>
      <c r="H51" s="74" t="s">
        <v>24</v>
      </c>
      <c r="I51" s="75"/>
      <c r="J51" s="75"/>
      <c r="K51" s="74" t="s">
        <v>24</v>
      </c>
      <c r="L51" s="74" t="s">
        <v>24</v>
      </c>
      <c r="M51" s="74" t="s">
        <v>24</v>
      </c>
      <c r="N51" s="74" t="s">
        <v>24</v>
      </c>
      <c r="O51" s="74" t="s">
        <v>24</v>
      </c>
      <c r="P51" s="74" t="s">
        <v>24</v>
      </c>
      <c r="Q51" s="74" t="s">
        <v>24</v>
      </c>
      <c r="R51" s="74" t="s">
        <v>24</v>
      </c>
      <c r="S51" s="70"/>
      <c r="T51" s="108">
        <f>SUM($E51:$S52)</f>
        <v>0</v>
      </c>
      <c r="U51" s="32">
        <v>3</v>
      </c>
      <c r="V51" s="32">
        <v>7</v>
      </c>
      <c r="W51" s="32">
        <v>13</v>
      </c>
      <c r="X51" s="32">
        <v>22</v>
      </c>
      <c r="Y51" s="32">
        <v>35</v>
      </c>
      <c r="Z51" s="32">
        <v>42</v>
      </c>
      <c r="AA51" s="32">
        <v>58</v>
      </c>
      <c r="AB51" s="32">
        <v>76</v>
      </c>
      <c r="AC51" s="32">
        <v>88</v>
      </c>
      <c r="AD51" s="32">
        <v>100</v>
      </c>
      <c r="AE51" s="30">
        <v>110</v>
      </c>
      <c r="AF51" s="30">
        <v>120</v>
      </c>
      <c r="AG51" s="31">
        <v>130</v>
      </c>
      <c r="AH51" s="13"/>
    </row>
    <row r="52" spans="1:34" ht="23.25" thickBot="1">
      <c r="A52" s="13"/>
      <c r="B52" s="27" t="s">
        <v>119</v>
      </c>
      <c r="C52" s="54" t="s">
        <v>144</v>
      </c>
      <c r="D52" s="111"/>
      <c r="E52" s="73" t="s">
        <v>24</v>
      </c>
      <c r="F52" s="73" t="s">
        <v>24</v>
      </c>
      <c r="G52" s="78"/>
      <c r="H52" s="73" t="s">
        <v>24</v>
      </c>
      <c r="I52" s="78"/>
      <c r="J52" s="78"/>
      <c r="K52" s="73" t="s">
        <v>24</v>
      </c>
      <c r="L52" s="73" t="s">
        <v>24</v>
      </c>
      <c r="M52" s="73" t="s">
        <v>24</v>
      </c>
      <c r="N52" s="73" t="s">
        <v>24</v>
      </c>
      <c r="O52" s="73" t="s">
        <v>24</v>
      </c>
      <c r="P52" s="73" t="s">
        <v>24</v>
      </c>
      <c r="Q52" s="73" t="s">
        <v>24</v>
      </c>
      <c r="R52" s="73" t="s">
        <v>24</v>
      </c>
      <c r="S52" s="72"/>
      <c r="T52" s="109"/>
      <c r="U52" s="68" t="s">
        <v>71</v>
      </c>
      <c r="V52" s="68" t="s">
        <v>59</v>
      </c>
      <c r="W52" s="68" t="s">
        <v>72</v>
      </c>
      <c r="X52" s="67" t="s">
        <v>370</v>
      </c>
      <c r="Y52" s="68" t="s">
        <v>73</v>
      </c>
      <c r="Z52" s="68" t="s">
        <v>54</v>
      </c>
      <c r="AA52" s="68" t="s">
        <v>74</v>
      </c>
      <c r="AB52" s="68" t="s">
        <v>60</v>
      </c>
      <c r="AC52" s="68" t="s">
        <v>56</v>
      </c>
      <c r="AD52" s="68" t="s">
        <v>337</v>
      </c>
      <c r="AE52" s="68" t="s">
        <v>400</v>
      </c>
      <c r="AF52" s="68" t="s">
        <v>418</v>
      </c>
      <c r="AG52" s="69" t="s">
        <v>395</v>
      </c>
      <c r="AH52" s="13"/>
    </row>
    <row r="53" spans="1:34" ht="15">
      <c r="A53" s="13"/>
      <c r="B53" s="27" t="s">
        <v>312</v>
      </c>
      <c r="C53" s="54" t="s">
        <v>145</v>
      </c>
      <c r="D53" s="110" t="s">
        <v>123</v>
      </c>
      <c r="E53" s="74" t="s">
        <v>24</v>
      </c>
      <c r="F53" s="74" t="s">
        <v>24</v>
      </c>
      <c r="G53" s="75"/>
      <c r="H53" s="74" t="s">
        <v>24</v>
      </c>
      <c r="I53" s="75"/>
      <c r="J53" s="74" t="s">
        <v>24</v>
      </c>
      <c r="K53" s="74" t="s">
        <v>24</v>
      </c>
      <c r="L53" s="74" t="s">
        <v>24</v>
      </c>
      <c r="M53" s="74" t="s">
        <v>24</v>
      </c>
      <c r="N53" s="74" t="s">
        <v>24</v>
      </c>
      <c r="O53" s="74" t="s">
        <v>24</v>
      </c>
      <c r="P53" s="75"/>
      <c r="Q53" s="75"/>
      <c r="R53" s="74" t="s">
        <v>24</v>
      </c>
      <c r="S53" s="70"/>
      <c r="T53" s="108">
        <f>SUM($E53:$S54)</f>
        <v>0</v>
      </c>
      <c r="U53" s="32">
        <v>3</v>
      </c>
      <c r="V53" s="32">
        <v>7</v>
      </c>
      <c r="W53" s="32">
        <v>13</v>
      </c>
      <c r="X53" s="32">
        <v>22</v>
      </c>
      <c r="Y53" s="32">
        <v>35</v>
      </c>
      <c r="Z53" s="32">
        <v>42</v>
      </c>
      <c r="AA53" s="32">
        <v>58</v>
      </c>
      <c r="AB53" s="32">
        <v>76</v>
      </c>
      <c r="AC53" s="32">
        <v>88</v>
      </c>
      <c r="AD53" s="32">
        <v>100</v>
      </c>
      <c r="AE53" s="30">
        <v>110</v>
      </c>
      <c r="AF53" s="30">
        <v>120</v>
      </c>
      <c r="AG53" s="31">
        <v>130</v>
      </c>
      <c r="AH53" s="13"/>
    </row>
    <row r="54" spans="1:34" ht="23.25" thickBot="1">
      <c r="A54" s="13"/>
      <c r="B54" s="27" t="s">
        <v>312</v>
      </c>
      <c r="C54" s="54" t="s">
        <v>145</v>
      </c>
      <c r="D54" s="111"/>
      <c r="E54" s="73" t="s">
        <v>24</v>
      </c>
      <c r="F54" s="73" t="s">
        <v>24</v>
      </c>
      <c r="G54" s="78"/>
      <c r="H54" s="73" t="s">
        <v>24</v>
      </c>
      <c r="I54" s="78"/>
      <c r="J54" s="73" t="s">
        <v>24</v>
      </c>
      <c r="K54" s="73" t="s">
        <v>24</v>
      </c>
      <c r="L54" s="73" t="s">
        <v>24</v>
      </c>
      <c r="M54" s="73" t="s">
        <v>24</v>
      </c>
      <c r="N54" s="73" t="s">
        <v>24</v>
      </c>
      <c r="O54" s="73" t="s">
        <v>24</v>
      </c>
      <c r="P54" s="78"/>
      <c r="Q54" s="78"/>
      <c r="R54" s="73" t="s">
        <v>24</v>
      </c>
      <c r="S54" s="72"/>
      <c r="T54" s="109"/>
      <c r="U54" s="68" t="s">
        <v>75</v>
      </c>
      <c r="V54" s="68" t="s">
        <v>59</v>
      </c>
      <c r="W54" s="68" t="s">
        <v>76</v>
      </c>
      <c r="X54" s="68" t="s">
        <v>59</v>
      </c>
      <c r="Y54" s="68" t="s">
        <v>77</v>
      </c>
      <c r="Z54" s="68" t="s">
        <v>78</v>
      </c>
      <c r="AA54" s="68" t="s">
        <v>59</v>
      </c>
      <c r="AB54" s="68" t="s">
        <v>79</v>
      </c>
      <c r="AC54" s="67" t="s">
        <v>80</v>
      </c>
      <c r="AD54" s="68" t="s">
        <v>338</v>
      </c>
      <c r="AE54" s="68" t="s">
        <v>405</v>
      </c>
      <c r="AF54" s="68" t="s">
        <v>419</v>
      </c>
      <c r="AG54" s="69" t="s">
        <v>395</v>
      </c>
      <c r="AH54" s="13"/>
    </row>
    <row r="55" spans="1:34" ht="15">
      <c r="A55" s="13"/>
      <c r="B55" s="27" t="s">
        <v>318</v>
      </c>
      <c r="C55" s="54" t="s">
        <v>146</v>
      </c>
      <c r="D55" s="110" t="s">
        <v>124</v>
      </c>
      <c r="E55" s="74" t="s">
        <v>24</v>
      </c>
      <c r="F55" s="75"/>
      <c r="G55" s="74" t="s">
        <v>24</v>
      </c>
      <c r="H55" s="74" t="s">
        <v>24</v>
      </c>
      <c r="I55" s="74" t="s">
        <v>24</v>
      </c>
      <c r="J55" s="74" t="s">
        <v>24</v>
      </c>
      <c r="K55" s="74" t="s">
        <v>24</v>
      </c>
      <c r="L55" s="75"/>
      <c r="M55" s="74" t="s">
        <v>24</v>
      </c>
      <c r="N55" s="74" t="s">
        <v>24</v>
      </c>
      <c r="O55" s="74" t="s">
        <v>24</v>
      </c>
      <c r="P55" s="74" t="s">
        <v>24</v>
      </c>
      <c r="Q55" s="74" t="s">
        <v>24</v>
      </c>
      <c r="R55" s="75"/>
      <c r="S55" s="70"/>
      <c r="T55" s="108">
        <f>SUM($E55:$S56)</f>
        <v>0</v>
      </c>
      <c r="U55" s="32">
        <v>3</v>
      </c>
      <c r="V55" s="32">
        <v>7</v>
      </c>
      <c r="W55" s="32">
        <v>13</v>
      </c>
      <c r="X55" s="32">
        <v>22</v>
      </c>
      <c r="Y55" s="32">
        <v>35</v>
      </c>
      <c r="Z55" s="32">
        <v>42</v>
      </c>
      <c r="AA55" s="32">
        <v>58</v>
      </c>
      <c r="AB55" s="32">
        <v>76</v>
      </c>
      <c r="AC55" s="32">
        <v>88</v>
      </c>
      <c r="AD55" s="32">
        <v>100</v>
      </c>
      <c r="AE55" s="30">
        <v>110</v>
      </c>
      <c r="AF55" s="30">
        <v>120</v>
      </c>
      <c r="AG55" s="31">
        <v>130</v>
      </c>
      <c r="AH55" s="13"/>
    </row>
    <row r="56" spans="1:34" ht="23.25" thickBot="1">
      <c r="A56" s="13"/>
      <c r="B56" s="27" t="s">
        <v>318</v>
      </c>
      <c r="C56" s="54" t="s">
        <v>146</v>
      </c>
      <c r="D56" s="111"/>
      <c r="E56" s="73" t="s">
        <v>24</v>
      </c>
      <c r="F56" s="72"/>
      <c r="G56" s="73" t="s">
        <v>24</v>
      </c>
      <c r="H56" s="73" t="s">
        <v>24</v>
      </c>
      <c r="I56" s="73" t="s">
        <v>24</v>
      </c>
      <c r="J56" s="73" t="s">
        <v>24</v>
      </c>
      <c r="K56" s="73" t="s">
        <v>24</v>
      </c>
      <c r="L56" s="78"/>
      <c r="M56" s="73" t="s">
        <v>24</v>
      </c>
      <c r="N56" s="73" t="s">
        <v>24</v>
      </c>
      <c r="O56" s="73" t="s">
        <v>24</v>
      </c>
      <c r="P56" s="73" t="s">
        <v>24</v>
      </c>
      <c r="Q56" s="73" t="s">
        <v>24</v>
      </c>
      <c r="R56" s="78"/>
      <c r="S56" s="72"/>
      <c r="T56" s="109"/>
      <c r="U56" s="68" t="s">
        <v>54</v>
      </c>
      <c r="V56" s="68" t="s">
        <v>382</v>
      </c>
      <c r="W56" s="67" t="s">
        <v>81</v>
      </c>
      <c r="X56" s="68" t="s">
        <v>60</v>
      </c>
      <c r="Y56" s="68" t="s">
        <v>82</v>
      </c>
      <c r="Z56" s="67" t="s">
        <v>81</v>
      </c>
      <c r="AA56" s="68" t="s">
        <v>56</v>
      </c>
      <c r="AB56" s="68" t="s">
        <v>83</v>
      </c>
      <c r="AC56" s="68" t="s">
        <v>58</v>
      </c>
      <c r="AD56" s="68" t="s">
        <v>339</v>
      </c>
      <c r="AE56" s="68" t="s">
        <v>409</v>
      </c>
      <c r="AF56" s="68" t="s">
        <v>410</v>
      </c>
      <c r="AG56" s="69" t="s">
        <v>395</v>
      </c>
      <c r="AH56" s="13"/>
    </row>
    <row r="57" spans="1:34" ht="15">
      <c r="A57" s="13"/>
      <c r="B57" s="27" t="s">
        <v>125</v>
      </c>
      <c r="C57" s="54" t="s">
        <v>147</v>
      </c>
      <c r="D57" s="110" t="s">
        <v>148</v>
      </c>
      <c r="E57" s="74" t="s">
        <v>24</v>
      </c>
      <c r="F57" s="75"/>
      <c r="G57" s="74" t="s">
        <v>24</v>
      </c>
      <c r="H57" s="74" t="s">
        <v>24</v>
      </c>
      <c r="I57" s="74" t="s">
        <v>24</v>
      </c>
      <c r="J57" s="74" t="s">
        <v>24</v>
      </c>
      <c r="K57" s="74" t="s">
        <v>24</v>
      </c>
      <c r="L57" s="75"/>
      <c r="M57" s="74" t="s">
        <v>24</v>
      </c>
      <c r="N57" s="74" t="s">
        <v>24</v>
      </c>
      <c r="O57" s="74" t="s">
        <v>24</v>
      </c>
      <c r="P57" s="75"/>
      <c r="Q57" s="74" t="s">
        <v>24</v>
      </c>
      <c r="R57" s="74" t="s">
        <v>24</v>
      </c>
      <c r="S57" s="70"/>
      <c r="T57" s="108">
        <f>SUM($E57:$S58)</f>
        <v>0</v>
      </c>
      <c r="U57" s="32">
        <v>3</v>
      </c>
      <c r="V57" s="32">
        <v>7</v>
      </c>
      <c r="W57" s="32">
        <v>13</v>
      </c>
      <c r="X57" s="32">
        <v>21</v>
      </c>
      <c r="Y57" s="32">
        <v>31</v>
      </c>
      <c r="Z57" s="32">
        <v>44</v>
      </c>
      <c r="AA57" s="32">
        <v>57</v>
      </c>
      <c r="AB57" s="32">
        <v>70</v>
      </c>
      <c r="AC57" s="32">
        <v>84</v>
      </c>
      <c r="AD57" s="32">
        <v>100</v>
      </c>
      <c r="AE57" s="30">
        <v>110</v>
      </c>
      <c r="AF57" s="30">
        <v>120</v>
      </c>
      <c r="AG57" s="31">
        <v>130</v>
      </c>
      <c r="AH57" s="13"/>
    </row>
    <row r="58" spans="1:34" ht="23.25" thickBot="1">
      <c r="A58" s="13"/>
      <c r="B58" s="27" t="s">
        <v>125</v>
      </c>
      <c r="C58" s="54" t="s">
        <v>147</v>
      </c>
      <c r="D58" s="111"/>
      <c r="E58" s="73" t="s">
        <v>24</v>
      </c>
      <c r="F58" s="78"/>
      <c r="G58" s="73" t="s">
        <v>24</v>
      </c>
      <c r="H58" s="73" t="s">
        <v>24</v>
      </c>
      <c r="I58" s="73" t="s">
        <v>24</v>
      </c>
      <c r="J58" s="73" t="s">
        <v>24</v>
      </c>
      <c r="K58" s="73" t="s">
        <v>24</v>
      </c>
      <c r="L58" s="78"/>
      <c r="M58" s="73" t="s">
        <v>24</v>
      </c>
      <c r="N58" s="73" t="s">
        <v>24</v>
      </c>
      <c r="O58" s="73" t="s">
        <v>24</v>
      </c>
      <c r="P58" s="78"/>
      <c r="Q58" s="73" t="s">
        <v>24</v>
      </c>
      <c r="R58" s="73" t="s">
        <v>24</v>
      </c>
      <c r="S58" s="72"/>
      <c r="T58" s="109"/>
      <c r="U58" s="68" t="s">
        <v>65</v>
      </c>
      <c r="V58" s="68" t="s">
        <v>383</v>
      </c>
      <c r="W58" s="67" t="s">
        <v>66</v>
      </c>
      <c r="X58" s="68" t="s">
        <v>87</v>
      </c>
      <c r="Y58" s="68" t="s">
        <v>84</v>
      </c>
      <c r="Z58" s="68" t="s">
        <v>85</v>
      </c>
      <c r="AA58" s="68" t="s">
        <v>65</v>
      </c>
      <c r="AB58" s="68" t="s">
        <v>86</v>
      </c>
      <c r="AC58" s="68" t="s">
        <v>87</v>
      </c>
      <c r="AD58" s="68" t="s">
        <v>340</v>
      </c>
      <c r="AE58" s="68" t="s">
        <v>414</v>
      </c>
      <c r="AF58" s="68" t="s">
        <v>415</v>
      </c>
      <c r="AG58" s="69" t="s">
        <v>395</v>
      </c>
      <c r="AH58" s="13"/>
    </row>
    <row r="59" spans="1:34" ht="15">
      <c r="A59" s="13"/>
      <c r="B59" s="27" t="s">
        <v>126</v>
      </c>
      <c r="C59" s="54" t="s">
        <v>149</v>
      </c>
      <c r="D59" s="110" t="s">
        <v>127</v>
      </c>
      <c r="E59" s="74" t="s">
        <v>24</v>
      </c>
      <c r="F59" s="75"/>
      <c r="G59" s="74" t="s">
        <v>24</v>
      </c>
      <c r="H59" s="75"/>
      <c r="I59" s="74" t="s">
        <v>24</v>
      </c>
      <c r="J59" s="75"/>
      <c r="K59" s="74" t="s">
        <v>24</v>
      </c>
      <c r="L59" s="74" t="s">
        <v>24</v>
      </c>
      <c r="M59" s="74" t="s">
        <v>24</v>
      </c>
      <c r="N59" s="74" t="s">
        <v>24</v>
      </c>
      <c r="O59" s="74" t="s">
        <v>24</v>
      </c>
      <c r="P59" s="74" t="s">
        <v>24</v>
      </c>
      <c r="Q59" s="74" t="s">
        <v>24</v>
      </c>
      <c r="R59" s="74" t="s">
        <v>24</v>
      </c>
      <c r="S59" s="70"/>
      <c r="T59" s="108">
        <f>SUM($E59:$S60)</f>
        <v>0</v>
      </c>
      <c r="U59" s="32">
        <v>3</v>
      </c>
      <c r="V59" s="32">
        <v>7</v>
      </c>
      <c r="W59" s="32">
        <v>13</v>
      </c>
      <c r="X59" s="32">
        <v>22</v>
      </c>
      <c r="Y59" s="32">
        <v>35</v>
      </c>
      <c r="Z59" s="32">
        <v>42</v>
      </c>
      <c r="AA59" s="32">
        <v>58</v>
      </c>
      <c r="AB59" s="32">
        <v>76</v>
      </c>
      <c r="AC59" s="32">
        <v>88</v>
      </c>
      <c r="AD59" s="32">
        <v>100</v>
      </c>
      <c r="AE59" s="30">
        <v>110</v>
      </c>
      <c r="AF59" s="30">
        <v>120</v>
      </c>
      <c r="AG59" s="31">
        <v>130</v>
      </c>
      <c r="AH59" s="13"/>
    </row>
    <row r="60" spans="1:34" ht="23.25" thickBot="1">
      <c r="A60" s="13"/>
      <c r="B60" s="27" t="s">
        <v>126</v>
      </c>
      <c r="C60" s="54" t="s">
        <v>149</v>
      </c>
      <c r="D60" s="111"/>
      <c r="E60" s="73" t="s">
        <v>24</v>
      </c>
      <c r="F60" s="78"/>
      <c r="G60" s="73" t="s">
        <v>24</v>
      </c>
      <c r="H60" s="78"/>
      <c r="I60" s="73" t="s">
        <v>24</v>
      </c>
      <c r="J60" s="78"/>
      <c r="K60" s="73" t="s">
        <v>24</v>
      </c>
      <c r="L60" s="73" t="s">
        <v>24</v>
      </c>
      <c r="M60" s="73" t="s">
        <v>24</v>
      </c>
      <c r="N60" s="73" t="s">
        <v>24</v>
      </c>
      <c r="O60" s="73" t="s">
        <v>24</v>
      </c>
      <c r="P60" s="73" t="s">
        <v>24</v>
      </c>
      <c r="Q60" s="73" t="s">
        <v>24</v>
      </c>
      <c r="R60" s="73" t="s">
        <v>24</v>
      </c>
      <c r="S60" s="72"/>
      <c r="T60" s="109"/>
      <c r="U60" s="68" t="s">
        <v>54</v>
      </c>
      <c r="V60" s="68" t="s">
        <v>384</v>
      </c>
      <c r="W60" s="67" t="s">
        <v>55</v>
      </c>
      <c r="X60" s="68" t="s">
        <v>371</v>
      </c>
      <c r="Y60" s="68" t="s">
        <v>56</v>
      </c>
      <c r="Z60" s="68" t="s">
        <v>88</v>
      </c>
      <c r="AA60" s="67" t="s">
        <v>89</v>
      </c>
      <c r="AB60" s="68" t="s">
        <v>90</v>
      </c>
      <c r="AC60" s="68" t="s">
        <v>58</v>
      </c>
      <c r="AD60" s="68" t="s">
        <v>341</v>
      </c>
      <c r="AE60" s="68" t="s">
        <v>400</v>
      </c>
      <c r="AF60" s="68" t="s">
        <v>417</v>
      </c>
      <c r="AG60" s="69" t="s">
        <v>395</v>
      </c>
      <c r="AH60" s="13"/>
    </row>
    <row r="61" spans="1:34" ht="15">
      <c r="A61" s="13"/>
      <c r="B61" s="27" t="s">
        <v>313</v>
      </c>
      <c r="C61" s="54" t="s">
        <v>150</v>
      </c>
      <c r="D61" s="110" t="s">
        <v>128</v>
      </c>
      <c r="E61" s="74" t="s">
        <v>24</v>
      </c>
      <c r="F61" s="74" t="s">
        <v>24</v>
      </c>
      <c r="G61" s="74" t="s">
        <v>24</v>
      </c>
      <c r="H61" s="75"/>
      <c r="I61" s="75"/>
      <c r="J61" s="74" t="s">
        <v>24</v>
      </c>
      <c r="K61" s="74" t="s">
        <v>24</v>
      </c>
      <c r="L61" s="74" t="s">
        <v>24</v>
      </c>
      <c r="M61" s="74" t="s">
        <v>24</v>
      </c>
      <c r="N61" s="74" t="s">
        <v>24</v>
      </c>
      <c r="O61" s="74" t="s">
        <v>24</v>
      </c>
      <c r="P61" s="74" t="s">
        <v>24</v>
      </c>
      <c r="Q61" s="75"/>
      <c r="R61" s="74" t="s">
        <v>24</v>
      </c>
      <c r="S61" s="70"/>
      <c r="T61" s="108">
        <f>SUM($E61:$S62)</f>
        <v>0</v>
      </c>
      <c r="U61" s="32">
        <v>3</v>
      </c>
      <c r="V61" s="32">
        <v>7</v>
      </c>
      <c r="W61" s="32">
        <v>13</v>
      </c>
      <c r="X61" s="32">
        <v>22</v>
      </c>
      <c r="Y61" s="32">
        <v>35</v>
      </c>
      <c r="Z61" s="32">
        <v>42</v>
      </c>
      <c r="AA61" s="32">
        <v>58</v>
      </c>
      <c r="AB61" s="32">
        <v>76</v>
      </c>
      <c r="AC61" s="32">
        <v>88</v>
      </c>
      <c r="AD61" s="32">
        <v>100</v>
      </c>
      <c r="AE61" s="30">
        <v>110</v>
      </c>
      <c r="AF61" s="30">
        <v>120</v>
      </c>
      <c r="AG61" s="31">
        <v>130</v>
      </c>
      <c r="AH61" s="13"/>
    </row>
    <row r="62" spans="1:34" ht="23.25" thickBot="1">
      <c r="A62" s="13"/>
      <c r="B62" s="27" t="s">
        <v>313</v>
      </c>
      <c r="C62" s="54" t="s">
        <v>150</v>
      </c>
      <c r="D62" s="111"/>
      <c r="E62" s="73" t="s">
        <v>24</v>
      </c>
      <c r="F62" s="73" t="s">
        <v>24</v>
      </c>
      <c r="G62" s="73" t="s">
        <v>24</v>
      </c>
      <c r="H62" s="72"/>
      <c r="I62" s="72"/>
      <c r="J62" s="73" t="s">
        <v>24</v>
      </c>
      <c r="K62" s="73" t="s">
        <v>24</v>
      </c>
      <c r="L62" s="73" t="s">
        <v>24</v>
      </c>
      <c r="M62" s="73" t="s">
        <v>24</v>
      </c>
      <c r="N62" s="73" t="s">
        <v>24</v>
      </c>
      <c r="O62" s="73" t="s">
        <v>24</v>
      </c>
      <c r="P62" s="73" t="s">
        <v>24</v>
      </c>
      <c r="Q62" s="72"/>
      <c r="R62" s="73" t="s">
        <v>24</v>
      </c>
      <c r="S62" s="72"/>
      <c r="T62" s="109"/>
      <c r="U62" s="68" t="s">
        <v>91</v>
      </c>
      <c r="V62" s="68" t="s">
        <v>59</v>
      </c>
      <c r="W62" s="68" t="s">
        <v>92</v>
      </c>
      <c r="X62" s="68" t="s">
        <v>60</v>
      </c>
      <c r="Y62" s="68" t="s">
        <v>93</v>
      </c>
      <c r="Z62" s="68" t="s">
        <v>59</v>
      </c>
      <c r="AA62" s="68" t="s">
        <v>94</v>
      </c>
      <c r="AB62" s="68" t="s">
        <v>60</v>
      </c>
      <c r="AC62" s="68" t="s">
        <v>59</v>
      </c>
      <c r="AD62" s="68" t="s">
        <v>342</v>
      </c>
      <c r="AE62" s="67" t="s">
        <v>411</v>
      </c>
      <c r="AF62" s="68" t="s">
        <v>412</v>
      </c>
      <c r="AG62" s="69" t="s">
        <v>395</v>
      </c>
      <c r="AH62" s="13"/>
    </row>
    <row r="63" spans="1:34" ht="15">
      <c r="A63" s="13"/>
      <c r="B63" s="27" t="s">
        <v>129</v>
      </c>
      <c r="C63" s="54" t="s">
        <v>151</v>
      </c>
      <c r="D63" s="110" t="s">
        <v>130</v>
      </c>
      <c r="E63" s="74" t="s">
        <v>24</v>
      </c>
      <c r="F63" s="74" t="s">
        <v>24</v>
      </c>
      <c r="G63" s="74" t="s">
        <v>24</v>
      </c>
      <c r="H63" s="75"/>
      <c r="I63" s="74" t="s">
        <v>24</v>
      </c>
      <c r="J63" s="75"/>
      <c r="K63" s="74" t="s">
        <v>24</v>
      </c>
      <c r="L63" s="74" t="s">
        <v>24</v>
      </c>
      <c r="M63" s="74" t="s">
        <v>24</v>
      </c>
      <c r="N63" s="74" t="s">
        <v>24</v>
      </c>
      <c r="O63" s="74" t="s">
        <v>24</v>
      </c>
      <c r="P63" s="75"/>
      <c r="Q63" s="74" t="s">
        <v>24</v>
      </c>
      <c r="R63" s="74" t="s">
        <v>24</v>
      </c>
      <c r="S63" s="70"/>
      <c r="T63" s="108">
        <f>SUM($E63:$S64)</f>
        <v>0</v>
      </c>
      <c r="U63" s="32">
        <v>3</v>
      </c>
      <c r="V63" s="32">
        <v>7</v>
      </c>
      <c r="W63" s="32">
        <v>13</v>
      </c>
      <c r="X63" s="32">
        <v>22</v>
      </c>
      <c r="Y63" s="32">
        <v>35</v>
      </c>
      <c r="Z63" s="32">
        <v>42</v>
      </c>
      <c r="AA63" s="32">
        <v>58</v>
      </c>
      <c r="AB63" s="32">
        <v>76</v>
      </c>
      <c r="AC63" s="32">
        <v>88</v>
      </c>
      <c r="AD63" s="32">
        <v>100</v>
      </c>
      <c r="AE63" s="30">
        <v>110</v>
      </c>
      <c r="AF63" s="30">
        <v>120</v>
      </c>
      <c r="AG63" s="31">
        <v>130</v>
      </c>
      <c r="AH63" s="13"/>
    </row>
    <row r="64" spans="1:34" ht="23.25" thickBot="1">
      <c r="A64" s="13"/>
      <c r="B64" s="27" t="s">
        <v>129</v>
      </c>
      <c r="C64" s="54" t="s">
        <v>151</v>
      </c>
      <c r="D64" s="111"/>
      <c r="E64" s="73" t="s">
        <v>24</v>
      </c>
      <c r="F64" s="73" t="s">
        <v>24</v>
      </c>
      <c r="G64" s="73" t="s">
        <v>24</v>
      </c>
      <c r="H64" s="78"/>
      <c r="I64" s="73" t="s">
        <v>24</v>
      </c>
      <c r="J64" s="78"/>
      <c r="K64" s="73" t="s">
        <v>24</v>
      </c>
      <c r="L64" s="73" t="s">
        <v>24</v>
      </c>
      <c r="M64" s="73" t="s">
        <v>24</v>
      </c>
      <c r="N64" s="73" t="s">
        <v>24</v>
      </c>
      <c r="O64" s="73" t="s">
        <v>24</v>
      </c>
      <c r="P64" s="78"/>
      <c r="Q64" s="73" t="s">
        <v>24</v>
      </c>
      <c r="R64" s="73" t="s">
        <v>24</v>
      </c>
      <c r="S64" s="72"/>
      <c r="T64" s="109"/>
      <c r="U64" s="68" t="s">
        <v>59</v>
      </c>
      <c r="V64" s="68" t="s">
        <v>385</v>
      </c>
      <c r="W64" s="68" t="s">
        <v>60</v>
      </c>
      <c r="X64" s="68" t="s">
        <v>372</v>
      </c>
      <c r="Y64" s="68" t="s">
        <v>54</v>
      </c>
      <c r="Z64" s="68" t="s">
        <v>95</v>
      </c>
      <c r="AA64" s="68" t="s">
        <v>96</v>
      </c>
      <c r="AB64" s="68" t="s">
        <v>97</v>
      </c>
      <c r="AC64" s="68" t="s">
        <v>56</v>
      </c>
      <c r="AD64" s="68" t="s">
        <v>343</v>
      </c>
      <c r="AE64" s="68" t="s">
        <v>400</v>
      </c>
      <c r="AF64" s="68" t="s">
        <v>420</v>
      </c>
      <c r="AG64" s="69" t="s">
        <v>395</v>
      </c>
      <c r="AH64" s="13"/>
    </row>
    <row r="65" spans="1:34" ht="15">
      <c r="A65" s="13"/>
      <c r="B65" s="27" t="s">
        <v>267</v>
      </c>
      <c r="C65" s="54" t="s">
        <v>152</v>
      </c>
      <c r="D65" s="110" t="s">
        <v>153</v>
      </c>
      <c r="E65" s="74" t="s">
        <v>24</v>
      </c>
      <c r="F65" s="74" t="s">
        <v>24</v>
      </c>
      <c r="G65" s="74" t="s">
        <v>24</v>
      </c>
      <c r="H65" s="75"/>
      <c r="I65" s="75"/>
      <c r="J65" s="74" t="s">
        <v>24</v>
      </c>
      <c r="K65" s="75"/>
      <c r="L65" s="74" t="s">
        <v>24</v>
      </c>
      <c r="M65" s="74" t="s">
        <v>24</v>
      </c>
      <c r="N65" s="75"/>
      <c r="O65" s="74" t="s">
        <v>24</v>
      </c>
      <c r="P65" s="75"/>
      <c r="Q65" s="74" t="s">
        <v>24</v>
      </c>
      <c r="R65" s="74" t="s">
        <v>24</v>
      </c>
      <c r="S65" s="70"/>
      <c r="T65" s="108">
        <f>SUM($E65:$S66)</f>
        <v>0</v>
      </c>
      <c r="U65" s="32">
        <v>3</v>
      </c>
      <c r="V65" s="32">
        <v>7</v>
      </c>
      <c r="W65" s="32">
        <v>12</v>
      </c>
      <c r="X65" s="32">
        <v>18</v>
      </c>
      <c r="Y65" s="32">
        <v>25</v>
      </c>
      <c r="Z65" s="32">
        <v>30</v>
      </c>
      <c r="AA65" s="32">
        <v>42</v>
      </c>
      <c r="AB65" s="32">
        <v>60</v>
      </c>
      <c r="AC65" s="32">
        <v>77</v>
      </c>
      <c r="AD65" s="32">
        <v>100</v>
      </c>
      <c r="AE65" s="30">
        <v>110</v>
      </c>
      <c r="AF65" s="30">
        <v>120</v>
      </c>
      <c r="AG65" s="31">
        <v>130</v>
      </c>
      <c r="AH65" s="13"/>
    </row>
    <row r="66" spans="1:34" ht="23.25" thickBot="1">
      <c r="A66" s="13"/>
      <c r="B66" s="27" t="s">
        <v>267</v>
      </c>
      <c r="C66" s="54" t="s">
        <v>152</v>
      </c>
      <c r="D66" s="111"/>
      <c r="E66" s="73" t="s">
        <v>24</v>
      </c>
      <c r="F66" s="73" t="s">
        <v>24</v>
      </c>
      <c r="G66" s="73" t="s">
        <v>24</v>
      </c>
      <c r="H66" s="72"/>
      <c r="I66" s="72"/>
      <c r="J66" s="73" t="s">
        <v>24</v>
      </c>
      <c r="K66" s="78"/>
      <c r="L66" s="73" t="s">
        <v>24</v>
      </c>
      <c r="M66" s="73" t="s">
        <v>24</v>
      </c>
      <c r="N66" s="78"/>
      <c r="O66" s="73" t="s">
        <v>24</v>
      </c>
      <c r="P66" s="78"/>
      <c r="Q66" s="73" t="s">
        <v>24</v>
      </c>
      <c r="R66" s="73" t="s">
        <v>24</v>
      </c>
      <c r="S66" s="72"/>
      <c r="T66" s="109"/>
      <c r="U66" s="68" t="s">
        <v>98</v>
      </c>
      <c r="V66" s="68" t="s">
        <v>386</v>
      </c>
      <c r="W66" s="68" t="s">
        <v>99</v>
      </c>
      <c r="X66" s="68" t="s">
        <v>373</v>
      </c>
      <c r="Y66" s="68" t="s">
        <v>100</v>
      </c>
      <c r="Z66" s="68" t="s">
        <v>101</v>
      </c>
      <c r="AA66" s="67" t="s">
        <v>102</v>
      </c>
      <c r="AB66" s="68" t="s">
        <v>103</v>
      </c>
      <c r="AC66" s="68" t="s">
        <v>104</v>
      </c>
      <c r="AD66" s="68" t="s">
        <v>344</v>
      </c>
      <c r="AE66" s="67" t="s">
        <v>411</v>
      </c>
      <c r="AF66" s="68" t="s">
        <v>424</v>
      </c>
      <c r="AG66" s="69" t="s">
        <v>395</v>
      </c>
      <c r="AH66" s="13"/>
    </row>
    <row r="67" spans="1:34" ht="15">
      <c r="A67" s="13"/>
      <c r="B67" s="27" t="s">
        <v>319</v>
      </c>
      <c r="C67" s="54" t="s">
        <v>154</v>
      </c>
      <c r="D67" s="110" t="s">
        <v>155</v>
      </c>
      <c r="E67" s="74" t="s">
        <v>24</v>
      </c>
      <c r="F67" s="74" t="s">
        <v>24</v>
      </c>
      <c r="G67" s="74" t="s">
        <v>24</v>
      </c>
      <c r="H67" s="74" t="s">
        <v>24</v>
      </c>
      <c r="I67" s="74" t="s">
        <v>24</v>
      </c>
      <c r="J67" s="74" t="s">
        <v>24</v>
      </c>
      <c r="K67" s="75"/>
      <c r="L67" s="75"/>
      <c r="M67" s="74" t="s">
        <v>24</v>
      </c>
      <c r="N67" s="74" t="s">
        <v>24</v>
      </c>
      <c r="O67" s="74" t="s">
        <v>24</v>
      </c>
      <c r="P67" s="74" t="s">
        <v>24</v>
      </c>
      <c r="Q67" s="74" t="s">
        <v>24</v>
      </c>
      <c r="R67" s="70"/>
      <c r="S67" s="70"/>
      <c r="T67" s="108">
        <f>SUM($E67:$S68)</f>
        <v>0</v>
      </c>
      <c r="U67" s="32">
        <v>3</v>
      </c>
      <c r="V67" s="32">
        <v>7</v>
      </c>
      <c r="W67" s="32">
        <v>13</v>
      </c>
      <c r="X67" s="32">
        <v>22</v>
      </c>
      <c r="Y67" s="32">
        <v>35</v>
      </c>
      <c r="Z67" s="32">
        <v>42</v>
      </c>
      <c r="AA67" s="32">
        <v>58</v>
      </c>
      <c r="AB67" s="32">
        <v>76</v>
      </c>
      <c r="AC67" s="32">
        <v>88</v>
      </c>
      <c r="AD67" s="32">
        <v>100</v>
      </c>
      <c r="AE67" s="30">
        <v>110</v>
      </c>
      <c r="AF67" s="30">
        <v>120</v>
      </c>
      <c r="AG67" s="31">
        <v>130</v>
      </c>
      <c r="AH67" s="13"/>
    </row>
    <row r="68" spans="1:34" ht="23.25" thickBot="1">
      <c r="A68" s="13"/>
      <c r="B68" s="27" t="s">
        <v>319</v>
      </c>
      <c r="C68" s="54" t="s">
        <v>154</v>
      </c>
      <c r="D68" s="111"/>
      <c r="E68" s="73" t="s">
        <v>24</v>
      </c>
      <c r="F68" s="73" t="s">
        <v>24</v>
      </c>
      <c r="G68" s="73" t="s">
        <v>24</v>
      </c>
      <c r="H68" s="73" t="s">
        <v>24</v>
      </c>
      <c r="I68" s="73" t="s">
        <v>24</v>
      </c>
      <c r="J68" s="73" t="s">
        <v>24</v>
      </c>
      <c r="K68" s="78"/>
      <c r="L68" s="72"/>
      <c r="M68" s="73" t="s">
        <v>24</v>
      </c>
      <c r="N68" s="73" t="s">
        <v>24</v>
      </c>
      <c r="O68" s="73" t="s">
        <v>24</v>
      </c>
      <c r="P68" s="73" t="s">
        <v>24</v>
      </c>
      <c r="Q68" s="73" t="s">
        <v>24</v>
      </c>
      <c r="R68" s="72"/>
      <c r="S68" s="72"/>
      <c r="T68" s="109"/>
      <c r="U68" s="68" t="s">
        <v>105</v>
      </c>
      <c r="V68" s="68" t="s">
        <v>387</v>
      </c>
      <c r="W68" s="68" t="s">
        <v>59</v>
      </c>
      <c r="X68" s="68" t="s">
        <v>374</v>
      </c>
      <c r="Y68" s="68" t="s">
        <v>60</v>
      </c>
      <c r="Z68" s="68" t="s">
        <v>106</v>
      </c>
      <c r="AA68" s="68" t="s">
        <v>54</v>
      </c>
      <c r="AB68" s="68" t="s">
        <v>107</v>
      </c>
      <c r="AC68" s="68" t="s">
        <v>56</v>
      </c>
      <c r="AD68" s="68" t="s">
        <v>345</v>
      </c>
      <c r="AE68" s="68" t="s">
        <v>405</v>
      </c>
      <c r="AF68" s="68" t="s">
        <v>413</v>
      </c>
      <c r="AG68" s="69" t="s">
        <v>395</v>
      </c>
      <c r="AH68" s="13"/>
    </row>
    <row r="69" spans="1:34" ht="15">
      <c r="A69" s="13"/>
      <c r="B69" s="27" t="s">
        <v>320</v>
      </c>
      <c r="C69" s="54" t="s">
        <v>156</v>
      </c>
      <c r="D69" s="110" t="s">
        <v>131</v>
      </c>
      <c r="E69" s="74" t="s">
        <v>24</v>
      </c>
      <c r="F69" s="74" t="s">
        <v>24</v>
      </c>
      <c r="G69" s="74" t="s">
        <v>24</v>
      </c>
      <c r="H69" s="74" t="s">
        <v>24</v>
      </c>
      <c r="I69" s="74" t="s">
        <v>24</v>
      </c>
      <c r="J69" s="74" t="s">
        <v>24</v>
      </c>
      <c r="K69" s="74" t="s">
        <v>24</v>
      </c>
      <c r="L69" s="74" t="s">
        <v>24</v>
      </c>
      <c r="M69" s="70"/>
      <c r="N69" s="70"/>
      <c r="O69" s="70"/>
      <c r="P69" s="74" t="s">
        <v>24</v>
      </c>
      <c r="Q69" s="74" t="s">
        <v>24</v>
      </c>
      <c r="R69" s="70"/>
      <c r="S69" s="70"/>
      <c r="T69" s="108">
        <f>SUM($E69:$S70)</f>
        <v>0</v>
      </c>
      <c r="U69" s="32">
        <v>3</v>
      </c>
      <c r="V69" s="32">
        <v>7</v>
      </c>
      <c r="W69" s="32">
        <v>13</v>
      </c>
      <c r="X69" s="32">
        <v>22</v>
      </c>
      <c r="Y69" s="32">
        <v>35</v>
      </c>
      <c r="Z69" s="32">
        <v>42</v>
      </c>
      <c r="AA69" s="32">
        <v>58</v>
      </c>
      <c r="AB69" s="32">
        <v>76</v>
      </c>
      <c r="AC69" s="32">
        <v>88</v>
      </c>
      <c r="AD69" s="32">
        <v>100</v>
      </c>
      <c r="AE69" s="30">
        <v>110</v>
      </c>
      <c r="AF69" s="30">
        <v>120</v>
      </c>
      <c r="AG69" s="31">
        <v>130</v>
      </c>
      <c r="AH69" s="13"/>
    </row>
    <row r="70" spans="1:34" ht="23.25" thickBot="1">
      <c r="A70" s="13"/>
      <c r="B70" s="27" t="s">
        <v>320</v>
      </c>
      <c r="C70" s="54" t="s">
        <v>156</v>
      </c>
      <c r="D70" s="111"/>
      <c r="E70" s="73" t="s">
        <v>24</v>
      </c>
      <c r="F70" s="73" t="s">
        <v>24</v>
      </c>
      <c r="G70" s="73" t="s">
        <v>24</v>
      </c>
      <c r="H70" s="73" t="s">
        <v>24</v>
      </c>
      <c r="I70" s="73" t="s">
        <v>24</v>
      </c>
      <c r="J70" s="73" t="s">
        <v>24</v>
      </c>
      <c r="K70" s="73" t="s">
        <v>24</v>
      </c>
      <c r="L70" s="73" t="s">
        <v>24</v>
      </c>
      <c r="M70" s="72"/>
      <c r="N70" s="72"/>
      <c r="O70" s="72"/>
      <c r="P70" s="73" t="s">
        <v>24</v>
      </c>
      <c r="Q70" s="73" t="s">
        <v>24</v>
      </c>
      <c r="R70" s="72"/>
      <c r="S70" s="72"/>
      <c r="T70" s="109"/>
      <c r="U70" s="68" t="s">
        <v>59</v>
      </c>
      <c r="V70" s="68" t="s">
        <v>388</v>
      </c>
      <c r="W70" s="67" t="s">
        <v>108</v>
      </c>
      <c r="X70" s="68" t="s">
        <v>375</v>
      </c>
      <c r="Y70" s="68" t="s">
        <v>54</v>
      </c>
      <c r="Z70" s="68" t="s">
        <v>109</v>
      </c>
      <c r="AA70" s="67" t="s">
        <v>108</v>
      </c>
      <c r="AB70" s="68" t="s">
        <v>110</v>
      </c>
      <c r="AC70" s="68" t="s">
        <v>56</v>
      </c>
      <c r="AD70" s="68" t="s">
        <v>346</v>
      </c>
      <c r="AE70" s="68" t="s">
        <v>405</v>
      </c>
      <c r="AF70" s="68" t="s">
        <v>421</v>
      </c>
      <c r="AG70" s="69" t="s">
        <v>395</v>
      </c>
      <c r="AH70" s="13"/>
    </row>
    <row r="71" spans="1:34" ht="15">
      <c r="A71" s="13"/>
      <c r="B71" s="27" t="s">
        <v>321</v>
      </c>
      <c r="C71" s="54" t="s">
        <v>157</v>
      </c>
      <c r="D71" s="110" t="s">
        <v>158</v>
      </c>
      <c r="E71" s="74" t="s">
        <v>24</v>
      </c>
      <c r="F71" s="74" t="s">
        <v>24</v>
      </c>
      <c r="G71" s="74" t="s">
        <v>24</v>
      </c>
      <c r="H71" s="74" t="s">
        <v>24</v>
      </c>
      <c r="I71" s="74" t="s">
        <v>24</v>
      </c>
      <c r="J71" s="74" t="s">
        <v>24</v>
      </c>
      <c r="K71" s="74" t="s">
        <v>24</v>
      </c>
      <c r="L71" s="74" t="s">
        <v>24</v>
      </c>
      <c r="M71" s="74" t="s">
        <v>24</v>
      </c>
      <c r="N71" s="75"/>
      <c r="O71" s="75"/>
      <c r="P71" s="74" t="s">
        <v>24</v>
      </c>
      <c r="Q71" s="74" t="s">
        <v>24</v>
      </c>
      <c r="R71" s="70"/>
      <c r="S71" s="70"/>
      <c r="T71" s="108">
        <f>SUM($E71:$S72)</f>
        <v>0</v>
      </c>
      <c r="U71" s="32">
        <v>3</v>
      </c>
      <c r="V71" s="32">
        <v>7</v>
      </c>
      <c r="W71" s="32">
        <v>13</v>
      </c>
      <c r="X71" s="32">
        <v>22</v>
      </c>
      <c r="Y71" s="32">
        <v>35</v>
      </c>
      <c r="Z71" s="32">
        <v>42</v>
      </c>
      <c r="AA71" s="32">
        <v>58</v>
      </c>
      <c r="AB71" s="32">
        <v>76</v>
      </c>
      <c r="AC71" s="32">
        <v>88</v>
      </c>
      <c r="AD71" s="32">
        <v>100</v>
      </c>
      <c r="AE71" s="30">
        <v>110</v>
      </c>
      <c r="AF71" s="30">
        <v>120</v>
      </c>
      <c r="AG71" s="31">
        <v>130</v>
      </c>
      <c r="AH71" s="13"/>
    </row>
    <row r="72" spans="1:34" ht="23.25" thickBot="1">
      <c r="A72" s="13"/>
      <c r="B72" s="27" t="s">
        <v>321</v>
      </c>
      <c r="C72" s="54" t="s">
        <v>157</v>
      </c>
      <c r="D72" s="111"/>
      <c r="E72" s="73" t="s">
        <v>24</v>
      </c>
      <c r="F72" s="73" t="s">
        <v>24</v>
      </c>
      <c r="G72" s="73" t="s">
        <v>24</v>
      </c>
      <c r="H72" s="73" t="s">
        <v>24</v>
      </c>
      <c r="I72" s="73" t="s">
        <v>24</v>
      </c>
      <c r="J72" s="73" t="s">
        <v>24</v>
      </c>
      <c r="K72" s="73" t="s">
        <v>24</v>
      </c>
      <c r="L72" s="73" t="s">
        <v>24</v>
      </c>
      <c r="M72" s="73" t="s">
        <v>24</v>
      </c>
      <c r="N72" s="72"/>
      <c r="O72" s="72"/>
      <c r="P72" s="73" t="s">
        <v>24</v>
      </c>
      <c r="Q72" s="73" t="s">
        <v>24</v>
      </c>
      <c r="R72" s="72"/>
      <c r="S72" s="72"/>
      <c r="T72" s="109"/>
      <c r="U72" s="68" t="s">
        <v>111</v>
      </c>
      <c r="V72" s="68" t="s">
        <v>59</v>
      </c>
      <c r="W72" s="68" t="s">
        <v>112</v>
      </c>
      <c r="X72" s="68" t="s">
        <v>59</v>
      </c>
      <c r="Y72" s="68" t="s">
        <v>113</v>
      </c>
      <c r="Z72" s="68" t="s">
        <v>114</v>
      </c>
      <c r="AA72" s="68" t="s">
        <v>115</v>
      </c>
      <c r="AB72" s="68" t="s">
        <v>59</v>
      </c>
      <c r="AC72" s="68" t="s">
        <v>116</v>
      </c>
      <c r="AD72" s="68" t="s">
        <v>347</v>
      </c>
      <c r="AE72" s="68" t="s">
        <v>422</v>
      </c>
      <c r="AF72" s="68" t="s">
        <v>423</v>
      </c>
      <c r="AG72" s="69" t="s">
        <v>395</v>
      </c>
      <c r="AH72" s="13"/>
    </row>
    <row r="73" spans="1:34" ht="15.75" thickBot="1">
      <c r="A73" s="13"/>
      <c r="B73" s="66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5"/>
      <c r="AH73" s="13"/>
    </row>
    <row r="74" spans="1:34" ht="26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60"/>
      <c r="AF74" s="60"/>
      <c r="AG74" s="13"/>
      <c r="AH74" s="13"/>
    </row>
  </sheetData>
  <sheetProtection password="EFEB" sheet="1" formatCells="0" autoFilter="0"/>
  <autoFilter ref="B12:C72"/>
  <mergeCells count="75">
    <mergeCell ref="T69:T70"/>
    <mergeCell ref="T17:T18"/>
    <mergeCell ref="D67:D68"/>
    <mergeCell ref="T71:T72"/>
    <mergeCell ref="T59:T60"/>
    <mergeCell ref="T61:T62"/>
    <mergeCell ref="T63:T64"/>
    <mergeCell ref="T65:T66"/>
    <mergeCell ref="D65:D66"/>
    <mergeCell ref="D69:D70"/>
    <mergeCell ref="AB9:AG9"/>
    <mergeCell ref="T67:T68"/>
    <mergeCell ref="T53:T54"/>
    <mergeCell ref="T27:T28"/>
    <mergeCell ref="D25:D26"/>
    <mergeCell ref="T25:T26"/>
    <mergeCell ref="T15:T16"/>
    <mergeCell ref="D17:D18"/>
    <mergeCell ref="D53:D54"/>
    <mergeCell ref="D59:D60"/>
    <mergeCell ref="D71:D72"/>
    <mergeCell ref="T41:T42"/>
    <mergeCell ref="T43:T44"/>
    <mergeCell ref="T45:T46"/>
    <mergeCell ref="T47:T48"/>
    <mergeCell ref="T49:T50"/>
    <mergeCell ref="T51:T52"/>
    <mergeCell ref="D57:D58"/>
    <mergeCell ref="D41:D42"/>
    <mergeCell ref="D63:D64"/>
    <mergeCell ref="D61:D62"/>
    <mergeCell ref="D31:D32"/>
    <mergeCell ref="T31:T32"/>
    <mergeCell ref="D35:D36"/>
    <mergeCell ref="T35:T36"/>
    <mergeCell ref="D43:D44"/>
    <mergeCell ref="D45:D46"/>
    <mergeCell ref="T37:T38"/>
    <mergeCell ref="T55:T56"/>
    <mergeCell ref="T57:T58"/>
    <mergeCell ref="D27:D28"/>
    <mergeCell ref="D33:D34"/>
    <mergeCell ref="T33:T34"/>
    <mergeCell ref="D29:D30"/>
    <mergeCell ref="D55:D56"/>
    <mergeCell ref="D47:D48"/>
    <mergeCell ref="D49:D50"/>
    <mergeCell ref="D51:D52"/>
    <mergeCell ref="D37:D38"/>
    <mergeCell ref="D19:D20"/>
    <mergeCell ref="T19:T20"/>
    <mergeCell ref="D21:D22"/>
    <mergeCell ref="T21:T22"/>
    <mergeCell ref="D23:D24"/>
    <mergeCell ref="T23:T24"/>
    <mergeCell ref="C2:C11"/>
    <mergeCell ref="V8:AG8"/>
    <mergeCell ref="V4:AG6"/>
    <mergeCell ref="V7:AG7"/>
    <mergeCell ref="V9:X9"/>
    <mergeCell ref="B2:B11"/>
    <mergeCell ref="T2:T11"/>
    <mergeCell ref="Y9:AA9"/>
    <mergeCell ref="V2:AG2"/>
    <mergeCell ref="AB10:AG10"/>
    <mergeCell ref="U12:AG12"/>
    <mergeCell ref="V10:X10"/>
    <mergeCell ref="Y10:AA10"/>
    <mergeCell ref="T29:T30"/>
    <mergeCell ref="D39:D40"/>
    <mergeCell ref="T39:T40"/>
    <mergeCell ref="D13:D14"/>
    <mergeCell ref="T13:T14"/>
    <mergeCell ref="D15:D16"/>
    <mergeCell ref="D12:S12"/>
  </mergeCells>
  <conditionalFormatting sqref="E11:O11">
    <cfRule type="cellIs" priority="897" dxfId="367" operator="greaterThan" stopIfTrue="1">
      <formula>0</formula>
    </cfRule>
    <cfRule type="cellIs" priority="899" dxfId="368" operator="lessThan" stopIfTrue="1">
      <formula>0</formula>
    </cfRule>
  </conditionalFormatting>
  <conditionalFormatting sqref="T13:T16">
    <cfRule type="cellIs" priority="882" dxfId="368" operator="greaterThan" stopIfTrue="1">
      <formula>130</formula>
    </cfRule>
  </conditionalFormatting>
  <conditionalFormatting sqref="U13:AC13 W14 Y14:Z14 AB14:AC14 AG13 AG39 U47:AD47 U49:AD49 U51:AD51 U53:AD53 U55:AD55 U57:AD57 U59:AD59 U61:AD61 U63:AD63 U65:AD65 U67:AD67 U69:AD69 U71:AD71">
    <cfRule type="cellIs" priority="881" dxfId="367" operator="lessThanOrEqual" stopIfTrue="1">
      <formula>$T13</formula>
    </cfRule>
  </conditionalFormatting>
  <conditionalFormatting sqref="U29:AC29">
    <cfRule type="cellIs" priority="871" dxfId="367" operator="lessThanOrEqual" stopIfTrue="1">
      <formula>$T29</formula>
    </cfRule>
  </conditionalFormatting>
  <conditionalFormatting sqref="U15:AC15">
    <cfRule type="cellIs" priority="877" dxfId="367" operator="lessThanOrEqual" stopIfTrue="1">
      <formula>$T15</formula>
    </cfRule>
  </conditionalFormatting>
  <conditionalFormatting sqref="U17:AC17">
    <cfRule type="cellIs" priority="876" dxfId="367" operator="lessThanOrEqual" stopIfTrue="1">
      <formula>$T17</formula>
    </cfRule>
  </conditionalFormatting>
  <conditionalFormatting sqref="U19:AC19">
    <cfRule type="cellIs" priority="875" dxfId="367" operator="lessThanOrEqual" stopIfTrue="1">
      <formula>$T19</formula>
    </cfRule>
  </conditionalFormatting>
  <conditionalFormatting sqref="U21:AC21">
    <cfRule type="cellIs" priority="874" dxfId="367" operator="lessThanOrEqual" stopIfTrue="1">
      <formula>$T21</formula>
    </cfRule>
  </conditionalFormatting>
  <conditionalFormatting sqref="U23:AC23">
    <cfRule type="cellIs" priority="873" dxfId="367" operator="lessThanOrEqual" stopIfTrue="1">
      <formula>$T23</formula>
    </cfRule>
  </conditionalFormatting>
  <conditionalFormatting sqref="U27:AC27">
    <cfRule type="cellIs" priority="872" dxfId="367" operator="lessThanOrEqual" stopIfTrue="1">
      <formula>$T27</formula>
    </cfRule>
  </conditionalFormatting>
  <conditionalFormatting sqref="U31:AC31">
    <cfRule type="cellIs" priority="870" dxfId="367" operator="lessThanOrEqual" stopIfTrue="1">
      <formula>$T31</formula>
    </cfRule>
  </conditionalFormatting>
  <conditionalFormatting sqref="U35:AC35">
    <cfRule type="cellIs" priority="869" dxfId="367" operator="lessThanOrEqual" stopIfTrue="1">
      <formula>$T35</formula>
    </cfRule>
  </conditionalFormatting>
  <conditionalFormatting sqref="U41:AC41">
    <cfRule type="cellIs" priority="859" dxfId="367" operator="lessThanOrEqual" stopIfTrue="1">
      <formula>$T41</formula>
    </cfRule>
  </conditionalFormatting>
  <conditionalFormatting sqref="U43:AC43">
    <cfRule type="cellIs" priority="857" dxfId="367" operator="lessThanOrEqual" stopIfTrue="1">
      <formula>$T43</formula>
    </cfRule>
  </conditionalFormatting>
  <conditionalFormatting sqref="U45:AC45">
    <cfRule type="cellIs" priority="855" dxfId="367" operator="lessThanOrEqual" stopIfTrue="1">
      <formula>$T45</formula>
    </cfRule>
  </conditionalFormatting>
  <conditionalFormatting sqref="K11">
    <cfRule type="cellIs" priority="846" dxfId="367" operator="greaterThan" stopIfTrue="1">
      <formula>0</formula>
    </cfRule>
    <cfRule type="cellIs" priority="847" dxfId="368" operator="lessThan" stopIfTrue="1">
      <formula>0</formula>
    </cfRule>
  </conditionalFormatting>
  <conditionalFormatting sqref="O11">
    <cfRule type="cellIs" priority="844" dxfId="367" operator="greaterThan" stopIfTrue="1">
      <formula>0</formula>
    </cfRule>
    <cfRule type="cellIs" priority="845" dxfId="368" operator="lessThan" stopIfTrue="1">
      <formula>0</formula>
    </cfRule>
  </conditionalFormatting>
  <conditionalFormatting sqref="U25:AC25">
    <cfRule type="cellIs" priority="842" dxfId="367" operator="lessThanOrEqual" stopIfTrue="1">
      <formula>$T25</formula>
    </cfRule>
  </conditionalFormatting>
  <conditionalFormatting sqref="U33:AC33">
    <cfRule type="cellIs" priority="839" dxfId="367" operator="lessThanOrEqual" stopIfTrue="1">
      <formula>$T33</formula>
    </cfRule>
  </conditionalFormatting>
  <conditionalFormatting sqref="X14">
    <cfRule type="cellIs" priority="825" dxfId="367" operator="lessThanOrEqual" stopIfTrue="1">
      <formula>$T14</formula>
    </cfRule>
  </conditionalFormatting>
  <conditionalFormatting sqref="AA14">
    <cfRule type="cellIs" priority="824" dxfId="367" operator="lessThanOrEqual" stopIfTrue="1">
      <formula>$T14</formula>
    </cfRule>
  </conditionalFormatting>
  <conditionalFormatting sqref="P11">
    <cfRule type="cellIs" priority="752" dxfId="367" operator="greaterThan" stopIfTrue="1">
      <formula>0</formula>
    </cfRule>
    <cfRule type="cellIs" priority="753" dxfId="368" operator="lessThan" stopIfTrue="1">
      <formula>0</formula>
    </cfRule>
  </conditionalFormatting>
  <conditionalFormatting sqref="P11">
    <cfRule type="cellIs" priority="750" dxfId="367" operator="greaterThan" stopIfTrue="1">
      <formula>0</formula>
    </cfRule>
    <cfRule type="cellIs" priority="751" dxfId="368" operator="lessThan" stopIfTrue="1">
      <formula>0</formula>
    </cfRule>
  </conditionalFormatting>
  <conditionalFormatting sqref="U37:AC37">
    <cfRule type="cellIs" priority="747" dxfId="367" operator="lessThanOrEqual" stopIfTrue="1">
      <formula>$T37</formula>
    </cfRule>
  </conditionalFormatting>
  <conditionalFormatting sqref="Q11">
    <cfRule type="cellIs" priority="733" dxfId="367" operator="greaterThan" stopIfTrue="1">
      <formula>0</formula>
    </cfRule>
    <cfRule type="cellIs" priority="734" dxfId="368" operator="lessThan" stopIfTrue="1">
      <formula>0</formula>
    </cfRule>
  </conditionalFormatting>
  <conditionalFormatting sqref="U39:AC39">
    <cfRule type="cellIs" priority="729" dxfId="367" operator="lessThanOrEqual" stopIfTrue="1">
      <formula>$T39</formula>
    </cfRule>
  </conditionalFormatting>
  <conditionalFormatting sqref="AD13:AD14">
    <cfRule type="cellIs" priority="678" dxfId="367" operator="lessThanOrEqual" stopIfTrue="1">
      <formula>$T13</formula>
    </cfRule>
  </conditionalFormatting>
  <conditionalFormatting sqref="AD29">
    <cfRule type="cellIs" priority="671" dxfId="367" operator="lessThanOrEqual" stopIfTrue="1">
      <formula>$T29</formula>
    </cfRule>
  </conditionalFormatting>
  <conditionalFormatting sqref="AD15">
    <cfRule type="cellIs" priority="677" dxfId="367" operator="lessThanOrEqual" stopIfTrue="1">
      <formula>$T15</formula>
    </cfRule>
  </conditionalFormatting>
  <conditionalFormatting sqref="AD17">
    <cfRule type="cellIs" priority="676" dxfId="367" operator="lessThanOrEqual" stopIfTrue="1">
      <formula>$T17</formula>
    </cfRule>
  </conditionalFormatting>
  <conditionalFormatting sqref="AD19">
    <cfRule type="cellIs" priority="675" dxfId="367" operator="lessThanOrEqual" stopIfTrue="1">
      <formula>$T19</formula>
    </cfRule>
  </conditionalFormatting>
  <conditionalFormatting sqref="AD21">
    <cfRule type="cellIs" priority="674" dxfId="367" operator="lessThanOrEqual" stopIfTrue="1">
      <formula>$T21</formula>
    </cfRule>
  </conditionalFormatting>
  <conditionalFormatting sqref="AD23">
    <cfRule type="cellIs" priority="673" dxfId="367" operator="lessThanOrEqual" stopIfTrue="1">
      <formula>$T23</formula>
    </cfRule>
  </conditionalFormatting>
  <conditionalFormatting sqref="AD27">
    <cfRule type="cellIs" priority="672" dxfId="367" operator="lessThanOrEqual" stopIfTrue="1">
      <formula>$T27</formula>
    </cfRule>
  </conditionalFormatting>
  <conditionalFormatting sqref="AD31">
    <cfRule type="cellIs" priority="670" dxfId="367" operator="lessThanOrEqual" stopIfTrue="1">
      <formula>$T31</formula>
    </cfRule>
  </conditionalFormatting>
  <conditionalFormatting sqref="AD35">
    <cfRule type="cellIs" priority="669" dxfId="367" operator="lessThanOrEqual" stopIfTrue="1">
      <formula>$T35</formula>
    </cfRule>
  </conditionalFormatting>
  <conditionalFormatting sqref="AD41">
    <cfRule type="cellIs" priority="668" dxfId="367" operator="lessThanOrEqual" stopIfTrue="1">
      <formula>$T41</formula>
    </cfRule>
  </conditionalFormatting>
  <conditionalFormatting sqref="AD43">
    <cfRule type="cellIs" priority="667" dxfId="367" operator="lessThanOrEqual" stopIfTrue="1">
      <formula>$T43</formula>
    </cfRule>
  </conditionalFormatting>
  <conditionalFormatting sqref="AD45">
    <cfRule type="cellIs" priority="666" dxfId="367" operator="lessThanOrEqual" stopIfTrue="1">
      <formula>$T45</formula>
    </cfRule>
  </conditionalFormatting>
  <conditionalFormatting sqref="AD25">
    <cfRule type="cellIs" priority="665" dxfId="367" operator="lessThanOrEqual" stopIfTrue="1">
      <formula>$T25</formula>
    </cfRule>
  </conditionalFormatting>
  <conditionalFormatting sqref="AD33">
    <cfRule type="cellIs" priority="664" dxfId="367" operator="lessThanOrEqual" stopIfTrue="1">
      <formula>$T33</formula>
    </cfRule>
  </conditionalFormatting>
  <conditionalFormatting sqref="AD37">
    <cfRule type="cellIs" priority="661" dxfId="367" operator="lessThanOrEqual" stopIfTrue="1">
      <formula>$T37</formula>
    </cfRule>
  </conditionalFormatting>
  <conditionalFormatting sqref="AD39">
    <cfRule type="cellIs" priority="659" dxfId="367" operator="lessThanOrEqual" stopIfTrue="1">
      <formula>$T39</formula>
    </cfRule>
  </conditionalFormatting>
  <conditionalFormatting sqref="AG15">
    <cfRule type="cellIs" priority="655" dxfId="367" operator="lessThanOrEqual" stopIfTrue="1">
      <formula>$T15</formula>
    </cfRule>
  </conditionalFormatting>
  <conditionalFormatting sqref="AG17">
    <cfRule type="cellIs" priority="653" dxfId="367" operator="lessThanOrEqual" stopIfTrue="1">
      <formula>$T17</formula>
    </cfRule>
  </conditionalFormatting>
  <conditionalFormatting sqref="AG19">
    <cfRule type="cellIs" priority="651" dxfId="367" operator="lessThanOrEqual" stopIfTrue="1">
      <formula>$T19</formula>
    </cfRule>
  </conditionalFormatting>
  <conditionalFormatting sqref="AG21">
    <cfRule type="cellIs" priority="649" dxfId="367" operator="lessThanOrEqual" stopIfTrue="1">
      <formula>$T21</formula>
    </cfRule>
  </conditionalFormatting>
  <conditionalFormatting sqref="AG23">
    <cfRule type="cellIs" priority="647" dxfId="367" operator="lessThanOrEqual" stopIfTrue="1">
      <formula>$T23</formula>
    </cfRule>
  </conditionalFormatting>
  <conditionalFormatting sqref="AG25">
    <cfRule type="cellIs" priority="645" dxfId="367" operator="lessThanOrEqual" stopIfTrue="1">
      <formula>$T25</formula>
    </cfRule>
  </conditionalFormatting>
  <conditionalFormatting sqref="AG27">
    <cfRule type="cellIs" priority="643" dxfId="367" operator="lessThanOrEqual" stopIfTrue="1">
      <formula>$T27</formula>
    </cfRule>
  </conditionalFormatting>
  <conditionalFormatting sqref="AG29">
    <cfRule type="cellIs" priority="641" dxfId="367" operator="lessThanOrEqual" stopIfTrue="1">
      <formula>$T29</formula>
    </cfRule>
  </conditionalFormatting>
  <conditionalFormatting sqref="AG31">
    <cfRule type="cellIs" priority="639" dxfId="367" operator="lessThanOrEqual" stopIfTrue="1">
      <formula>$T31</formula>
    </cfRule>
  </conditionalFormatting>
  <conditionalFormatting sqref="AG33">
    <cfRule type="cellIs" priority="637" dxfId="367" operator="lessThanOrEqual" stopIfTrue="1">
      <formula>$T33</formula>
    </cfRule>
  </conditionalFormatting>
  <conditionalFormatting sqref="AG35">
    <cfRule type="cellIs" priority="635" dxfId="367" operator="lessThanOrEqual" stopIfTrue="1">
      <formula>$T35</formula>
    </cfRule>
  </conditionalFormatting>
  <conditionalFormatting sqref="AG37">
    <cfRule type="cellIs" priority="633" dxfId="367" operator="lessThanOrEqual" stopIfTrue="1">
      <formula>$T37</formula>
    </cfRule>
  </conditionalFormatting>
  <conditionalFormatting sqref="AG41">
    <cfRule type="cellIs" priority="631" dxfId="367" operator="lessThanOrEqual" stopIfTrue="1">
      <formula>$T41</formula>
    </cfRule>
  </conditionalFormatting>
  <conditionalFormatting sqref="AG43">
    <cfRule type="cellIs" priority="629" dxfId="367" operator="lessThanOrEqual" stopIfTrue="1">
      <formula>$T43</formula>
    </cfRule>
  </conditionalFormatting>
  <conditionalFormatting sqref="AG45">
    <cfRule type="cellIs" priority="627" dxfId="367" operator="lessThanOrEqual" stopIfTrue="1">
      <formula>$T45</formula>
    </cfRule>
  </conditionalFormatting>
  <conditionalFormatting sqref="AG47">
    <cfRule type="cellIs" priority="625" dxfId="367" operator="lessThanOrEqual" stopIfTrue="1">
      <formula>$T47</formula>
    </cfRule>
  </conditionalFormatting>
  <conditionalFormatting sqref="AG49">
    <cfRule type="cellIs" priority="623" dxfId="367" operator="lessThanOrEqual" stopIfTrue="1">
      <formula>$T49</formula>
    </cfRule>
  </conditionalFormatting>
  <conditionalFormatting sqref="AG51">
    <cfRule type="cellIs" priority="621" dxfId="367" operator="lessThanOrEqual" stopIfTrue="1">
      <formula>$T51</formula>
    </cfRule>
  </conditionalFormatting>
  <conditionalFormatting sqref="AG53">
    <cfRule type="cellIs" priority="619" dxfId="367" operator="lessThanOrEqual" stopIfTrue="1">
      <formula>$T53</formula>
    </cfRule>
  </conditionalFormatting>
  <conditionalFormatting sqref="AG55">
    <cfRule type="cellIs" priority="617" dxfId="367" operator="lessThanOrEqual" stopIfTrue="1">
      <formula>$T55</formula>
    </cfRule>
  </conditionalFormatting>
  <conditionalFormatting sqref="AG57">
    <cfRule type="cellIs" priority="615" dxfId="367" operator="lessThanOrEqual" stopIfTrue="1">
      <formula>$T57</formula>
    </cfRule>
  </conditionalFormatting>
  <conditionalFormatting sqref="AG59">
    <cfRule type="cellIs" priority="613" dxfId="367" operator="lessThanOrEqual" stopIfTrue="1">
      <formula>$T59</formula>
    </cfRule>
  </conditionalFormatting>
  <conditionalFormatting sqref="AG61">
    <cfRule type="cellIs" priority="611" dxfId="367" operator="lessThanOrEqual" stopIfTrue="1">
      <formula>$T61</formula>
    </cfRule>
  </conditionalFormatting>
  <conditionalFormatting sqref="AG63">
    <cfRule type="cellIs" priority="609" dxfId="367" operator="lessThanOrEqual" stopIfTrue="1">
      <formula>$T63</formula>
    </cfRule>
  </conditionalFormatting>
  <conditionalFormatting sqref="AG65">
    <cfRule type="cellIs" priority="607" dxfId="367" operator="lessThanOrEqual" stopIfTrue="1">
      <formula>$T65</formula>
    </cfRule>
  </conditionalFormatting>
  <conditionalFormatting sqref="AG67">
    <cfRule type="cellIs" priority="605" dxfId="367" operator="lessThanOrEqual" stopIfTrue="1">
      <formula>$T67</formula>
    </cfRule>
  </conditionalFormatting>
  <conditionalFormatting sqref="AG69">
    <cfRule type="cellIs" priority="603" dxfId="367" operator="lessThanOrEqual" stopIfTrue="1">
      <formula>$T69</formula>
    </cfRule>
  </conditionalFormatting>
  <conditionalFormatting sqref="AG71">
    <cfRule type="cellIs" priority="601" dxfId="367" operator="lessThanOrEqual" stopIfTrue="1">
      <formula>$T71</formula>
    </cfRule>
  </conditionalFormatting>
  <conditionalFormatting sqref="T17:T72">
    <cfRule type="cellIs" priority="599" dxfId="368" operator="greaterThan" stopIfTrue="1">
      <formula>130</formula>
    </cfRule>
  </conditionalFormatting>
  <conditionalFormatting sqref="R11">
    <cfRule type="cellIs" priority="597" dxfId="367" operator="greaterThan" stopIfTrue="1">
      <formula>0</formula>
    </cfRule>
    <cfRule type="cellIs" priority="598" dxfId="368" operator="lessThan" stopIfTrue="1">
      <formula>0</formula>
    </cfRule>
  </conditionalFormatting>
  <conditionalFormatting sqref="S11">
    <cfRule type="cellIs" priority="593" dxfId="367" operator="greaterThan" stopIfTrue="1">
      <formula>0</formula>
    </cfRule>
    <cfRule type="cellIs" priority="594" dxfId="368" operator="lessThan" stopIfTrue="1">
      <formula>0</formula>
    </cfRule>
  </conditionalFormatting>
  <conditionalFormatting sqref="AF13">
    <cfRule type="cellIs" priority="591" dxfId="367" operator="lessThanOrEqual" stopIfTrue="1">
      <formula>$T13</formula>
    </cfRule>
  </conditionalFormatting>
  <conditionalFormatting sqref="AE13">
    <cfRule type="cellIs" priority="569" dxfId="367" operator="lessThanOrEqual" stopIfTrue="1">
      <formula>$T13</formula>
    </cfRule>
  </conditionalFormatting>
  <conditionalFormatting sqref="AF15">
    <cfRule type="cellIs" priority="548" dxfId="367" operator="lessThanOrEqual" stopIfTrue="1">
      <formula>$T15</formula>
    </cfRule>
  </conditionalFormatting>
  <conditionalFormatting sqref="AE15">
    <cfRule type="cellIs" priority="547" dxfId="367" operator="lessThanOrEqual" stopIfTrue="1">
      <formula>$T15</formula>
    </cfRule>
  </conditionalFormatting>
  <conditionalFormatting sqref="AF17">
    <cfRule type="cellIs" priority="546" dxfId="367" operator="lessThanOrEqual" stopIfTrue="1">
      <formula>$T17</formula>
    </cfRule>
  </conditionalFormatting>
  <conditionalFormatting sqref="AE17">
    <cfRule type="cellIs" priority="545" dxfId="367" operator="lessThanOrEqual" stopIfTrue="1">
      <formula>$T17</formula>
    </cfRule>
  </conditionalFormatting>
  <conditionalFormatting sqref="AF19">
    <cfRule type="cellIs" priority="544" dxfId="367" operator="lessThanOrEqual" stopIfTrue="1">
      <formula>$T19</formula>
    </cfRule>
  </conditionalFormatting>
  <conditionalFormatting sqref="AE19">
    <cfRule type="cellIs" priority="543" dxfId="367" operator="lessThanOrEqual" stopIfTrue="1">
      <formula>$T19</formula>
    </cfRule>
  </conditionalFormatting>
  <conditionalFormatting sqref="AF21">
    <cfRule type="cellIs" priority="542" dxfId="367" operator="lessThanOrEqual" stopIfTrue="1">
      <formula>$T21</formula>
    </cfRule>
  </conditionalFormatting>
  <conditionalFormatting sqref="AE21">
    <cfRule type="cellIs" priority="541" dxfId="367" operator="lessThanOrEqual" stopIfTrue="1">
      <formula>$T21</formula>
    </cfRule>
  </conditionalFormatting>
  <conditionalFormatting sqref="AF23">
    <cfRule type="cellIs" priority="540" dxfId="367" operator="lessThanOrEqual" stopIfTrue="1">
      <formula>$T23</formula>
    </cfRule>
  </conditionalFormatting>
  <conditionalFormatting sqref="AE23">
    <cfRule type="cellIs" priority="539" dxfId="367" operator="lessThanOrEqual" stopIfTrue="1">
      <formula>$T23</formula>
    </cfRule>
  </conditionalFormatting>
  <conditionalFormatting sqref="AF25">
    <cfRule type="cellIs" priority="538" dxfId="367" operator="lessThanOrEqual" stopIfTrue="1">
      <formula>$T25</formula>
    </cfRule>
  </conditionalFormatting>
  <conditionalFormatting sqref="AE25">
    <cfRule type="cellIs" priority="537" dxfId="367" operator="lessThanOrEqual" stopIfTrue="1">
      <formula>$T25</formula>
    </cfRule>
  </conditionalFormatting>
  <conditionalFormatting sqref="AF27">
    <cfRule type="cellIs" priority="536" dxfId="367" operator="lessThanOrEqual" stopIfTrue="1">
      <formula>$T27</formula>
    </cfRule>
  </conditionalFormatting>
  <conditionalFormatting sqref="AE27">
    <cfRule type="cellIs" priority="535" dxfId="367" operator="lessThanOrEqual" stopIfTrue="1">
      <formula>$T27</formula>
    </cfRule>
  </conditionalFormatting>
  <conditionalFormatting sqref="AF29">
    <cfRule type="cellIs" priority="534" dxfId="367" operator="lessThanOrEqual" stopIfTrue="1">
      <formula>$T29</formula>
    </cfRule>
  </conditionalFormatting>
  <conditionalFormatting sqref="AE29">
    <cfRule type="cellIs" priority="533" dxfId="367" operator="lessThanOrEqual" stopIfTrue="1">
      <formula>$T29</formula>
    </cfRule>
  </conditionalFormatting>
  <conditionalFormatting sqref="AF31">
    <cfRule type="cellIs" priority="532" dxfId="367" operator="lessThanOrEqual" stopIfTrue="1">
      <formula>$T31</formula>
    </cfRule>
  </conditionalFormatting>
  <conditionalFormatting sqref="AE31">
    <cfRule type="cellIs" priority="531" dxfId="367" operator="lessThanOrEqual" stopIfTrue="1">
      <formula>$T31</formula>
    </cfRule>
  </conditionalFormatting>
  <conditionalFormatting sqref="AF33">
    <cfRule type="cellIs" priority="530" dxfId="367" operator="lessThanOrEqual" stopIfTrue="1">
      <formula>$T33</formula>
    </cfRule>
  </conditionalFormatting>
  <conditionalFormatting sqref="AE33">
    <cfRule type="cellIs" priority="529" dxfId="367" operator="lessThanOrEqual" stopIfTrue="1">
      <formula>$T33</formula>
    </cfRule>
  </conditionalFormatting>
  <conditionalFormatting sqref="AF35">
    <cfRule type="cellIs" priority="528" dxfId="367" operator="lessThanOrEqual" stopIfTrue="1">
      <formula>$T35</formula>
    </cfRule>
  </conditionalFormatting>
  <conditionalFormatting sqref="AE35">
    <cfRule type="cellIs" priority="527" dxfId="367" operator="lessThanOrEqual" stopIfTrue="1">
      <formula>$T35</formula>
    </cfRule>
  </conditionalFormatting>
  <conditionalFormatting sqref="AF37">
    <cfRule type="cellIs" priority="526" dxfId="367" operator="lessThanOrEqual" stopIfTrue="1">
      <formula>$T37</formula>
    </cfRule>
  </conditionalFormatting>
  <conditionalFormatting sqref="AE37">
    <cfRule type="cellIs" priority="525" dxfId="367" operator="lessThanOrEqual" stopIfTrue="1">
      <formula>$T37</formula>
    </cfRule>
  </conditionalFormatting>
  <conditionalFormatting sqref="AF39">
    <cfRule type="cellIs" priority="524" dxfId="367" operator="lessThanOrEqual" stopIfTrue="1">
      <formula>$T39</formula>
    </cfRule>
  </conditionalFormatting>
  <conditionalFormatting sqref="AE39">
    <cfRule type="cellIs" priority="523" dxfId="367" operator="lessThanOrEqual" stopIfTrue="1">
      <formula>$T39</formula>
    </cfRule>
  </conditionalFormatting>
  <conditionalFormatting sqref="AF41">
    <cfRule type="cellIs" priority="522" dxfId="367" operator="lessThanOrEqual" stopIfTrue="1">
      <formula>$T41</formula>
    </cfRule>
  </conditionalFormatting>
  <conditionalFormatting sqref="AE41">
    <cfRule type="cellIs" priority="521" dxfId="367" operator="lessThanOrEqual" stopIfTrue="1">
      <formula>$T41</formula>
    </cfRule>
  </conditionalFormatting>
  <conditionalFormatting sqref="AF43">
    <cfRule type="cellIs" priority="520" dxfId="367" operator="lessThanOrEqual" stopIfTrue="1">
      <formula>$T43</formula>
    </cfRule>
  </conditionalFormatting>
  <conditionalFormatting sqref="AE43">
    <cfRule type="cellIs" priority="519" dxfId="367" operator="lessThanOrEqual" stopIfTrue="1">
      <formula>$T43</formula>
    </cfRule>
  </conditionalFormatting>
  <conditionalFormatting sqref="AF45">
    <cfRule type="cellIs" priority="518" dxfId="367" operator="lessThanOrEqual" stopIfTrue="1">
      <formula>$T45</formula>
    </cfRule>
  </conditionalFormatting>
  <conditionalFormatting sqref="AE45">
    <cfRule type="cellIs" priority="517" dxfId="367" operator="lessThanOrEqual" stopIfTrue="1">
      <formula>$T45</formula>
    </cfRule>
  </conditionalFormatting>
  <conditionalFormatting sqref="AF47">
    <cfRule type="cellIs" priority="516" dxfId="367" operator="lessThanOrEqual" stopIfTrue="1">
      <formula>$T47</formula>
    </cfRule>
  </conditionalFormatting>
  <conditionalFormatting sqref="AE47">
    <cfRule type="cellIs" priority="515" dxfId="367" operator="lessThanOrEqual" stopIfTrue="1">
      <formula>$T47</formula>
    </cfRule>
  </conditionalFormatting>
  <conditionalFormatting sqref="AF49">
    <cfRule type="cellIs" priority="514" dxfId="367" operator="lessThanOrEqual" stopIfTrue="1">
      <formula>$T49</formula>
    </cfRule>
  </conditionalFormatting>
  <conditionalFormatting sqref="AE49">
    <cfRule type="cellIs" priority="513" dxfId="367" operator="lessThanOrEqual" stopIfTrue="1">
      <formula>$T49</formula>
    </cfRule>
  </conditionalFormatting>
  <conditionalFormatting sqref="AF51">
    <cfRule type="cellIs" priority="512" dxfId="367" operator="lessThanOrEqual" stopIfTrue="1">
      <formula>$T51</formula>
    </cfRule>
  </conditionalFormatting>
  <conditionalFormatting sqref="AE51">
    <cfRule type="cellIs" priority="511" dxfId="367" operator="lessThanOrEqual" stopIfTrue="1">
      <formula>$T51</formula>
    </cfRule>
  </conditionalFormatting>
  <conditionalFormatting sqref="AF53">
    <cfRule type="cellIs" priority="510" dxfId="367" operator="lessThanOrEqual" stopIfTrue="1">
      <formula>$T53</formula>
    </cfRule>
  </conditionalFormatting>
  <conditionalFormatting sqref="AE53">
    <cfRule type="cellIs" priority="509" dxfId="367" operator="lessThanOrEqual" stopIfTrue="1">
      <formula>$T53</formula>
    </cfRule>
  </conditionalFormatting>
  <conditionalFormatting sqref="AF55">
    <cfRule type="cellIs" priority="508" dxfId="367" operator="lessThanOrEqual" stopIfTrue="1">
      <formula>$T55</formula>
    </cfRule>
  </conditionalFormatting>
  <conditionalFormatting sqref="AE55">
    <cfRule type="cellIs" priority="507" dxfId="367" operator="lessThanOrEqual" stopIfTrue="1">
      <formula>$T55</formula>
    </cfRule>
  </conditionalFormatting>
  <conditionalFormatting sqref="AF57">
    <cfRule type="cellIs" priority="506" dxfId="367" operator="lessThanOrEqual" stopIfTrue="1">
      <formula>$T57</formula>
    </cfRule>
  </conditionalFormatting>
  <conditionalFormatting sqref="AE57">
    <cfRule type="cellIs" priority="505" dxfId="367" operator="lessThanOrEqual" stopIfTrue="1">
      <formula>$T57</formula>
    </cfRule>
  </conditionalFormatting>
  <conditionalFormatting sqref="AF59">
    <cfRule type="cellIs" priority="504" dxfId="367" operator="lessThanOrEqual" stopIfTrue="1">
      <formula>$T59</formula>
    </cfRule>
  </conditionalFormatting>
  <conditionalFormatting sqref="AE59">
    <cfRule type="cellIs" priority="503" dxfId="367" operator="lessThanOrEqual" stopIfTrue="1">
      <formula>$T59</formula>
    </cfRule>
  </conditionalFormatting>
  <conditionalFormatting sqref="AF61">
    <cfRule type="cellIs" priority="502" dxfId="367" operator="lessThanOrEqual" stopIfTrue="1">
      <formula>$T61</formula>
    </cfRule>
  </conditionalFormatting>
  <conditionalFormatting sqref="AE61">
    <cfRule type="cellIs" priority="501" dxfId="367" operator="lessThanOrEqual" stopIfTrue="1">
      <formula>$T61</formula>
    </cfRule>
  </conditionalFormatting>
  <conditionalFormatting sqref="AF63">
    <cfRule type="cellIs" priority="500" dxfId="367" operator="lessThanOrEqual" stopIfTrue="1">
      <formula>$T63</formula>
    </cfRule>
  </conditionalFormatting>
  <conditionalFormatting sqref="AE63">
    <cfRule type="cellIs" priority="499" dxfId="367" operator="lessThanOrEqual" stopIfTrue="1">
      <formula>$T63</formula>
    </cfRule>
  </conditionalFormatting>
  <conditionalFormatting sqref="AF65">
    <cfRule type="cellIs" priority="498" dxfId="367" operator="lessThanOrEqual" stopIfTrue="1">
      <formula>$T65</formula>
    </cfRule>
  </conditionalFormatting>
  <conditionalFormatting sqref="AE65">
    <cfRule type="cellIs" priority="497" dxfId="367" operator="lessThanOrEqual" stopIfTrue="1">
      <formula>$T65</formula>
    </cfRule>
  </conditionalFormatting>
  <conditionalFormatting sqref="AF67">
    <cfRule type="cellIs" priority="496" dxfId="367" operator="lessThanOrEqual" stopIfTrue="1">
      <formula>$T67</formula>
    </cfRule>
  </conditionalFormatting>
  <conditionalFormatting sqref="AE67">
    <cfRule type="cellIs" priority="495" dxfId="367" operator="lessThanOrEqual" stopIfTrue="1">
      <formula>$T67</formula>
    </cfRule>
  </conditionalFormatting>
  <conditionalFormatting sqref="AF69">
    <cfRule type="cellIs" priority="494" dxfId="367" operator="lessThanOrEqual" stopIfTrue="1">
      <formula>$T69</formula>
    </cfRule>
  </conditionalFormatting>
  <conditionalFormatting sqref="AE69">
    <cfRule type="cellIs" priority="493" dxfId="367" operator="lessThanOrEqual" stopIfTrue="1">
      <formula>$T69</formula>
    </cfRule>
  </conditionalFormatting>
  <conditionalFormatting sqref="AF71">
    <cfRule type="cellIs" priority="492" dxfId="367" operator="lessThanOrEqual" stopIfTrue="1">
      <formula>$T71</formula>
    </cfRule>
  </conditionalFormatting>
  <conditionalFormatting sqref="AE71">
    <cfRule type="cellIs" priority="491" dxfId="367" operator="lessThanOrEqual" stopIfTrue="1">
      <formula>$T71</formula>
    </cfRule>
  </conditionalFormatting>
  <conditionalFormatting sqref="U14:V14">
    <cfRule type="cellIs" priority="284" dxfId="367" operator="lessThanOrEqual" stopIfTrue="1">
      <formula>$T14</formula>
    </cfRule>
  </conditionalFormatting>
  <conditionalFormatting sqref="W16 Y16:Z16 AB16:AC16">
    <cfRule type="cellIs" priority="283" dxfId="367" operator="lessThanOrEqual" stopIfTrue="1">
      <formula>$T16</formula>
    </cfRule>
  </conditionalFormatting>
  <conditionalFormatting sqref="X16">
    <cfRule type="cellIs" priority="282" dxfId="367" operator="lessThanOrEqual" stopIfTrue="1">
      <formula>$T16</formula>
    </cfRule>
  </conditionalFormatting>
  <conditionalFormatting sqref="AA16">
    <cfRule type="cellIs" priority="281" dxfId="367" operator="lessThanOrEqual" stopIfTrue="1">
      <formula>$T16</formula>
    </cfRule>
  </conditionalFormatting>
  <conditionalFormatting sqref="AD16">
    <cfRule type="cellIs" priority="280" dxfId="367" operator="lessThanOrEqual" stopIfTrue="1">
      <formula>$T16</formula>
    </cfRule>
  </conditionalFormatting>
  <conditionalFormatting sqref="AG16">
    <cfRule type="cellIs" priority="279" dxfId="367" operator="lessThanOrEqual" stopIfTrue="1">
      <formula>$T16</formula>
    </cfRule>
  </conditionalFormatting>
  <conditionalFormatting sqref="AE16:AF16">
    <cfRule type="cellIs" priority="278" dxfId="367" operator="lessThanOrEqual" stopIfTrue="1">
      <formula>$T16</formula>
    </cfRule>
  </conditionalFormatting>
  <conditionalFormatting sqref="U16:V16">
    <cfRule type="cellIs" priority="277" dxfId="367" operator="lessThanOrEqual" stopIfTrue="1">
      <formula>$T16</formula>
    </cfRule>
  </conditionalFormatting>
  <conditionalFormatting sqref="W18 Y18:Z18 AB18:AC18">
    <cfRule type="cellIs" priority="276" dxfId="367" operator="lessThanOrEqual" stopIfTrue="1">
      <formula>$T18</formula>
    </cfRule>
  </conditionalFormatting>
  <conditionalFormatting sqref="X18">
    <cfRule type="cellIs" priority="275" dxfId="367" operator="lessThanOrEqual" stopIfTrue="1">
      <formula>$T18</formula>
    </cfRule>
  </conditionalFormatting>
  <conditionalFormatting sqref="AA18">
    <cfRule type="cellIs" priority="274" dxfId="367" operator="lessThanOrEqual" stopIfTrue="1">
      <formula>$T18</formula>
    </cfRule>
  </conditionalFormatting>
  <conditionalFormatting sqref="AD18">
    <cfRule type="cellIs" priority="273" dxfId="367" operator="lessThanOrEqual" stopIfTrue="1">
      <formula>$T18</formula>
    </cfRule>
  </conditionalFormatting>
  <conditionalFormatting sqref="U18:V18">
    <cfRule type="cellIs" priority="270" dxfId="367" operator="lessThanOrEqual" stopIfTrue="1">
      <formula>$T18</formula>
    </cfRule>
  </conditionalFormatting>
  <conditionalFormatting sqref="W20 Y20:Z20 AB20:AC20">
    <cfRule type="cellIs" priority="269" dxfId="367" operator="lessThanOrEqual" stopIfTrue="1">
      <formula>$T20</formula>
    </cfRule>
  </conditionalFormatting>
  <conditionalFormatting sqref="X20">
    <cfRule type="cellIs" priority="268" dxfId="367" operator="lessThanOrEqual" stopIfTrue="1">
      <formula>$T20</formula>
    </cfRule>
  </conditionalFormatting>
  <conditionalFormatting sqref="AA20">
    <cfRule type="cellIs" priority="267" dxfId="367" operator="lessThanOrEqual" stopIfTrue="1">
      <formula>$T20</formula>
    </cfRule>
  </conditionalFormatting>
  <conditionalFormatting sqref="AD20">
    <cfRule type="cellIs" priority="266" dxfId="367" operator="lessThanOrEqual" stopIfTrue="1">
      <formula>$T20</formula>
    </cfRule>
  </conditionalFormatting>
  <conditionalFormatting sqref="U20:V20">
    <cfRule type="cellIs" priority="263" dxfId="367" operator="lessThanOrEqual" stopIfTrue="1">
      <formula>$T20</formula>
    </cfRule>
  </conditionalFormatting>
  <conditionalFormatting sqref="W22 Y22:Z22 AB22:AC22">
    <cfRule type="cellIs" priority="262" dxfId="367" operator="lessThanOrEqual" stopIfTrue="1">
      <formula>$T22</formula>
    </cfRule>
  </conditionalFormatting>
  <conditionalFormatting sqref="X22">
    <cfRule type="cellIs" priority="261" dxfId="367" operator="lessThanOrEqual" stopIfTrue="1">
      <formula>$T22</formula>
    </cfRule>
  </conditionalFormatting>
  <conditionalFormatting sqref="AA22">
    <cfRule type="cellIs" priority="260" dxfId="367" operator="lessThanOrEqual" stopIfTrue="1">
      <formula>$T22</formula>
    </cfRule>
  </conditionalFormatting>
  <conditionalFormatting sqref="AD22">
    <cfRule type="cellIs" priority="259" dxfId="367" operator="lessThanOrEqual" stopIfTrue="1">
      <formula>$T22</formula>
    </cfRule>
  </conditionalFormatting>
  <conditionalFormatting sqref="U22:V22">
    <cfRule type="cellIs" priority="256" dxfId="367" operator="lessThanOrEqual" stopIfTrue="1">
      <formula>$T22</formula>
    </cfRule>
  </conditionalFormatting>
  <conditionalFormatting sqref="W24 Y24:Z24 AB24:AC24">
    <cfRule type="cellIs" priority="255" dxfId="367" operator="lessThanOrEqual" stopIfTrue="1">
      <formula>$T24</formula>
    </cfRule>
  </conditionalFormatting>
  <conditionalFormatting sqref="X24">
    <cfRule type="cellIs" priority="254" dxfId="367" operator="lessThanOrEqual" stopIfTrue="1">
      <formula>$T24</formula>
    </cfRule>
  </conditionalFormatting>
  <conditionalFormatting sqref="AA24">
    <cfRule type="cellIs" priority="253" dxfId="367" operator="lessThanOrEqual" stopIfTrue="1">
      <formula>$T24</formula>
    </cfRule>
  </conditionalFormatting>
  <conditionalFormatting sqref="AD24">
    <cfRule type="cellIs" priority="252" dxfId="367" operator="lessThanOrEqual" stopIfTrue="1">
      <formula>$T24</formula>
    </cfRule>
  </conditionalFormatting>
  <conditionalFormatting sqref="U24:V24">
    <cfRule type="cellIs" priority="249" dxfId="367" operator="lessThanOrEqual" stopIfTrue="1">
      <formula>$T24</formula>
    </cfRule>
  </conditionalFormatting>
  <conditionalFormatting sqref="W26 Y26:Z26 AB26:AC26">
    <cfRule type="cellIs" priority="248" dxfId="367" operator="lessThanOrEqual" stopIfTrue="1">
      <formula>$T26</formula>
    </cfRule>
  </conditionalFormatting>
  <conditionalFormatting sqref="X26">
    <cfRule type="cellIs" priority="247" dxfId="367" operator="lessThanOrEqual" stopIfTrue="1">
      <formula>$T26</formula>
    </cfRule>
  </conditionalFormatting>
  <conditionalFormatting sqref="AA26">
    <cfRule type="cellIs" priority="246" dxfId="367" operator="lessThanOrEqual" stopIfTrue="1">
      <formula>$T26</formula>
    </cfRule>
  </conditionalFormatting>
  <conditionalFormatting sqref="AD26">
    <cfRule type="cellIs" priority="245" dxfId="367" operator="lessThanOrEqual" stopIfTrue="1">
      <formula>$T26</formula>
    </cfRule>
  </conditionalFormatting>
  <conditionalFormatting sqref="U26:V26">
    <cfRule type="cellIs" priority="242" dxfId="367" operator="lessThanOrEqual" stopIfTrue="1">
      <formula>$T26</formula>
    </cfRule>
  </conditionalFormatting>
  <conditionalFormatting sqref="W28 Y28:Z28 AB28:AC28">
    <cfRule type="cellIs" priority="241" dxfId="367" operator="lessThanOrEqual" stopIfTrue="1">
      <formula>$T28</formula>
    </cfRule>
  </conditionalFormatting>
  <conditionalFormatting sqref="X28">
    <cfRule type="cellIs" priority="240" dxfId="367" operator="lessThanOrEqual" stopIfTrue="1">
      <formula>$T28</formula>
    </cfRule>
  </conditionalFormatting>
  <conditionalFormatting sqref="AA28">
    <cfRule type="cellIs" priority="239" dxfId="367" operator="lessThanOrEqual" stopIfTrue="1">
      <formula>$T28</formula>
    </cfRule>
  </conditionalFormatting>
  <conditionalFormatting sqref="AD28">
    <cfRule type="cellIs" priority="238" dxfId="367" operator="lessThanOrEqual" stopIfTrue="1">
      <formula>$T28</formula>
    </cfRule>
  </conditionalFormatting>
  <conditionalFormatting sqref="U28:V28">
    <cfRule type="cellIs" priority="235" dxfId="367" operator="lessThanOrEqual" stopIfTrue="1">
      <formula>$T28</formula>
    </cfRule>
  </conditionalFormatting>
  <conditionalFormatting sqref="W30 Y30:Z30 AB30:AC30">
    <cfRule type="cellIs" priority="234" dxfId="367" operator="lessThanOrEqual" stopIfTrue="1">
      <formula>$T30</formula>
    </cfRule>
  </conditionalFormatting>
  <conditionalFormatting sqref="X30">
    <cfRule type="cellIs" priority="233" dxfId="367" operator="lessThanOrEqual" stopIfTrue="1">
      <formula>$T30</formula>
    </cfRule>
  </conditionalFormatting>
  <conditionalFormatting sqref="AA30">
    <cfRule type="cellIs" priority="232" dxfId="367" operator="lessThanOrEqual" stopIfTrue="1">
      <formula>$T30</formula>
    </cfRule>
  </conditionalFormatting>
  <conditionalFormatting sqref="AD30">
    <cfRule type="cellIs" priority="231" dxfId="367" operator="lessThanOrEqual" stopIfTrue="1">
      <formula>$T30</formula>
    </cfRule>
  </conditionalFormatting>
  <conditionalFormatting sqref="U30:V30">
    <cfRule type="cellIs" priority="228" dxfId="367" operator="lessThanOrEqual" stopIfTrue="1">
      <formula>$T30</formula>
    </cfRule>
  </conditionalFormatting>
  <conditionalFormatting sqref="W32 Y32:Z32 AB32:AC32">
    <cfRule type="cellIs" priority="227" dxfId="367" operator="lessThanOrEqual" stopIfTrue="1">
      <formula>$T32</formula>
    </cfRule>
  </conditionalFormatting>
  <conditionalFormatting sqref="X32">
    <cfRule type="cellIs" priority="226" dxfId="367" operator="lessThanOrEqual" stopIfTrue="1">
      <formula>$T32</formula>
    </cfRule>
  </conditionalFormatting>
  <conditionalFormatting sqref="AA32">
    <cfRule type="cellIs" priority="225" dxfId="367" operator="lessThanOrEqual" stopIfTrue="1">
      <formula>$T32</formula>
    </cfRule>
  </conditionalFormatting>
  <conditionalFormatting sqref="AD32">
    <cfRule type="cellIs" priority="224" dxfId="367" operator="lessThanOrEqual" stopIfTrue="1">
      <formula>$T32</formula>
    </cfRule>
  </conditionalFormatting>
  <conditionalFormatting sqref="U32:V32">
    <cfRule type="cellIs" priority="221" dxfId="367" operator="lessThanOrEqual" stopIfTrue="1">
      <formula>$T32</formula>
    </cfRule>
  </conditionalFormatting>
  <conditionalFormatting sqref="W34 Y34:Z34 AB34:AC34">
    <cfRule type="cellIs" priority="220" dxfId="367" operator="lessThanOrEqual" stopIfTrue="1">
      <formula>$T34</formula>
    </cfRule>
  </conditionalFormatting>
  <conditionalFormatting sqref="X34">
    <cfRule type="cellIs" priority="219" dxfId="367" operator="lessThanOrEqual" stopIfTrue="1">
      <formula>$T34</formula>
    </cfRule>
  </conditionalFormatting>
  <conditionalFormatting sqref="AA34">
    <cfRule type="cellIs" priority="218" dxfId="367" operator="lessThanOrEqual" stopIfTrue="1">
      <formula>$T34</formula>
    </cfRule>
  </conditionalFormatting>
  <conditionalFormatting sqref="AD34">
    <cfRule type="cellIs" priority="217" dxfId="367" operator="lessThanOrEqual" stopIfTrue="1">
      <formula>$T34</formula>
    </cfRule>
  </conditionalFormatting>
  <conditionalFormatting sqref="U34:V34">
    <cfRule type="cellIs" priority="214" dxfId="367" operator="lessThanOrEqual" stopIfTrue="1">
      <formula>$T34</formula>
    </cfRule>
  </conditionalFormatting>
  <conditionalFormatting sqref="W36 Y36:Z36 AB36:AC36">
    <cfRule type="cellIs" priority="213" dxfId="367" operator="lessThanOrEqual" stopIfTrue="1">
      <formula>$T36</formula>
    </cfRule>
  </conditionalFormatting>
  <conditionalFormatting sqref="X36">
    <cfRule type="cellIs" priority="212" dxfId="367" operator="lessThanOrEqual" stopIfTrue="1">
      <formula>$T36</formula>
    </cfRule>
  </conditionalFormatting>
  <conditionalFormatting sqref="AA36">
    <cfRule type="cellIs" priority="211" dxfId="367" operator="lessThanOrEqual" stopIfTrue="1">
      <formula>$T36</formula>
    </cfRule>
  </conditionalFormatting>
  <conditionalFormatting sqref="AD36">
    <cfRule type="cellIs" priority="210" dxfId="367" operator="lessThanOrEqual" stopIfTrue="1">
      <formula>$T36</formula>
    </cfRule>
  </conditionalFormatting>
  <conditionalFormatting sqref="U36:V36">
    <cfRule type="cellIs" priority="207" dxfId="367" operator="lessThanOrEqual" stopIfTrue="1">
      <formula>$T36</formula>
    </cfRule>
  </conditionalFormatting>
  <conditionalFormatting sqref="W38 Y38:Z38 AB38:AC38">
    <cfRule type="cellIs" priority="206" dxfId="367" operator="lessThanOrEqual" stopIfTrue="1">
      <formula>$T38</formula>
    </cfRule>
  </conditionalFormatting>
  <conditionalFormatting sqref="X38">
    <cfRule type="cellIs" priority="205" dxfId="367" operator="lessThanOrEqual" stopIfTrue="1">
      <formula>$T38</formula>
    </cfRule>
  </conditionalFormatting>
  <conditionalFormatting sqref="AA38">
    <cfRule type="cellIs" priority="204" dxfId="367" operator="lessThanOrEqual" stopIfTrue="1">
      <formula>$T38</formula>
    </cfRule>
  </conditionalFormatting>
  <conditionalFormatting sqref="AD38">
    <cfRule type="cellIs" priority="203" dxfId="367" operator="lessThanOrEqual" stopIfTrue="1">
      <formula>$T38</formula>
    </cfRule>
  </conditionalFormatting>
  <conditionalFormatting sqref="U38:V38">
    <cfRule type="cellIs" priority="200" dxfId="367" operator="lessThanOrEqual" stopIfTrue="1">
      <formula>$T38</formula>
    </cfRule>
  </conditionalFormatting>
  <conditionalFormatting sqref="W40 Y40:Z40 AB40:AC40">
    <cfRule type="cellIs" priority="199" dxfId="367" operator="lessThanOrEqual" stopIfTrue="1">
      <formula>$T40</formula>
    </cfRule>
  </conditionalFormatting>
  <conditionalFormatting sqref="X40">
    <cfRule type="cellIs" priority="198" dxfId="367" operator="lessThanOrEqual" stopIfTrue="1">
      <formula>$T40</formula>
    </cfRule>
  </conditionalFormatting>
  <conditionalFormatting sqref="AA40">
    <cfRule type="cellIs" priority="197" dxfId="367" operator="lessThanOrEqual" stopIfTrue="1">
      <formula>$T40</formula>
    </cfRule>
  </conditionalFormatting>
  <conditionalFormatting sqref="AD40">
    <cfRule type="cellIs" priority="196" dxfId="367" operator="lessThanOrEqual" stopIfTrue="1">
      <formula>$T40</formula>
    </cfRule>
  </conditionalFormatting>
  <conditionalFormatting sqref="U40:V40">
    <cfRule type="cellIs" priority="193" dxfId="367" operator="lessThanOrEqual" stopIfTrue="1">
      <formula>$T40</formula>
    </cfRule>
  </conditionalFormatting>
  <conditionalFormatting sqref="W42 Y42:Z42 AB42:AC42">
    <cfRule type="cellIs" priority="192" dxfId="367" operator="lessThanOrEqual" stopIfTrue="1">
      <formula>$T42</formula>
    </cfRule>
  </conditionalFormatting>
  <conditionalFormatting sqref="X42">
    <cfRule type="cellIs" priority="191" dxfId="367" operator="lessThanOrEqual" stopIfTrue="1">
      <formula>$T42</formula>
    </cfRule>
  </conditionalFormatting>
  <conditionalFormatting sqref="AA42">
    <cfRule type="cellIs" priority="190" dxfId="367" operator="lessThanOrEqual" stopIfTrue="1">
      <formula>$T42</formula>
    </cfRule>
  </conditionalFormatting>
  <conditionalFormatting sqref="AD42">
    <cfRule type="cellIs" priority="189" dxfId="367" operator="lessThanOrEqual" stopIfTrue="1">
      <formula>$T42</formula>
    </cfRule>
  </conditionalFormatting>
  <conditionalFormatting sqref="U42:V42">
    <cfRule type="cellIs" priority="186" dxfId="367" operator="lessThanOrEqual" stopIfTrue="1">
      <formula>$T42</formula>
    </cfRule>
  </conditionalFormatting>
  <conditionalFormatting sqref="W44 Y44:Z44 AB44:AC44">
    <cfRule type="cellIs" priority="185" dxfId="367" operator="lessThanOrEqual" stopIfTrue="1">
      <formula>$T44</formula>
    </cfRule>
  </conditionalFormatting>
  <conditionalFormatting sqref="X44">
    <cfRule type="cellIs" priority="184" dxfId="367" operator="lessThanOrEqual" stopIfTrue="1">
      <formula>$T44</formula>
    </cfRule>
  </conditionalFormatting>
  <conditionalFormatting sqref="AA44">
    <cfRule type="cellIs" priority="183" dxfId="367" operator="lessThanOrEqual" stopIfTrue="1">
      <formula>$T44</formula>
    </cfRule>
  </conditionalFormatting>
  <conditionalFormatting sqref="AD44">
    <cfRule type="cellIs" priority="182" dxfId="367" operator="lessThanOrEqual" stopIfTrue="1">
      <formula>$T44</formula>
    </cfRule>
  </conditionalFormatting>
  <conditionalFormatting sqref="U44:V44">
    <cfRule type="cellIs" priority="179" dxfId="367" operator="lessThanOrEqual" stopIfTrue="1">
      <formula>$T44</formula>
    </cfRule>
  </conditionalFormatting>
  <conditionalFormatting sqref="W46 Y46:Z46 AB46:AC46">
    <cfRule type="cellIs" priority="178" dxfId="367" operator="lessThanOrEqual" stopIfTrue="1">
      <formula>$T46</formula>
    </cfRule>
  </conditionalFormatting>
  <conditionalFormatting sqref="X46">
    <cfRule type="cellIs" priority="177" dxfId="367" operator="lessThanOrEqual" stopIfTrue="1">
      <formula>$T46</formula>
    </cfRule>
  </conditionalFormatting>
  <conditionalFormatting sqref="AA46">
    <cfRule type="cellIs" priority="176" dxfId="367" operator="lessThanOrEqual" stopIfTrue="1">
      <formula>$T46</formula>
    </cfRule>
  </conditionalFormatting>
  <conditionalFormatting sqref="AD46">
    <cfRule type="cellIs" priority="175" dxfId="367" operator="lessThanOrEqual" stopIfTrue="1">
      <formula>$T46</formula>
    </cfRule>
  </conditionalFormatting>
  <conditionalFormatting sqref="U46:V46">
    <cfRule type="cellIs" priority="172" dxfId="367" operator="lessThanOrEqual" stopIfTrue="1">
      <formula>$T46</formula>
    </cfRule>
  </conditionalFormatting>
  <conditionalFormatting sqref="W48 Y48:Z48 AB48:AC48">
    <cfRule type="cellIs" priority="171" dxfId="367" operator="lessThanOrEqual" stopIfTrue="1">
      <formula>$T48</formula>
    </cfRule>
  </conditionalFormatting>
  <conditionalFormatting sqref="X48">
    <cfRule type="cellIs" priority="170" dxfId="367" operator="lessThanOrEqual" stopIfTrue="1">
      <formula>$T48</formula>
    </cfRule>
  </conditionalFormatting>
  <conditionalFormatting sqref="AA48">
    <cfRule type="cellIs" priority="169" dxfId="367" operator="lessThanOrEqual" stopIfTrue="1">
      <formula>$T48</formula>
    </cfRule>
  </conditionalFormatting>
  <conditionalFormatting sqref="AD48">
    <cfRule type="cellIs" priority="168" dxfId="367" operator="lessThanOrEqual" stopIfTrue="1">
      <formula>$T48</formula>
    </cfRule>
  </conditionalFormatting>
  <conditionalFormatting sqref="U48:V48">
    <cfRule type="cellIs" priority="165" dxfId="367" operator="lessThanOrEqual" stopIfTrue="1">
      <formula>$T48</formula>
    </cfRule>
  </conditionalFormatting>
  <conditionalFormatting sqref="W50 Y50:Z50 AB50:AC50">
    <cfRule type="cellIs" priority="164" dxfId="367" operator="lessThanOrEqual" stopIfTrue="1">
      <formula>$T50</formula>
    </cfRule>
  </conditionalFormatting>
  <conditionalFormatting sqref="X50">
    <cfRule type="cellIs" priority="163" dxfId="367" operator="lessThanOrEqual" stopIfTrue="1">
      <formula>$T50</formula>
    </cfRule>
  </conditionalFormatting>
  <conditionalFormatting sqref="AA50">
    <cfRule type="cellIs" priority="162" dxfId="367" operator="lessThanOrEqual" stopIfTrue="1">
      <formula>$T50</formula>
    </cfRule>
  </conditionalFormatting>
  <conditionalFormatting sqref="AD50">
    <cfRule type="cellIs" priority="161" dxfId="367" operator="lessThanOrEqual" stopIfTrue="1">
      <formula>$T50</formula>
    </cfRule>
  </conditionalFormatting>
  <conditionalFormatting sqref="U50:V50">
    <cfRule type="cellIs" priority="158" dxfId="367" operator="lessThanOrEqual" stopIfTrue="1">
      <formula>$T50</formula>
    </cfRule>
  </conditionalFormatting>
  <conditionalFormatting sqref="W52 Y52:Z52 AB52:AC52">
    <cfRule type="cellIs" priority="157" dxfId="367" operator="lessThanOrEqual" stopIfTrue="1">
      <formula>$T52</formula>
    </cfRule>
  </conditionalFormatting>
  <conditionalFormatting sqref="X52">
    <cfRule type="cellIs" priority="156" dxfId="367" operator="lessThanOrEqual" stopIfTrue="1">
      <formula>$T52</formula>
    </cfRule>
  </conditionalFormatting>
  <conditionalFormatting sqref="AA52">
    <cfRule type="cellIs" priority="155" dxfId="367" operator="lessThanOrEqual" stopIfTrue="1">
      <formula>$T52</formula>
    </cfRule>
  </conditionalFormatting>
  <conditionalFormatting sqref="AD52">
    <cfRule type="cellIs" priority="154" dxfId="367" operator="lessThanOrEqual" stopIfTrue="1">
      <formula>$T52</formula>
    </cfRule>
  </conditionalFormatting>
  <conditionalFormatting sqref="U52:V52">
    <cfRule type="cellIs" priority="151" dxfId="367" operator="lessThanOrEqual" stopIfTrue="1">
      <formula>$T52</formula>
    </cfRule>
  </conditionalFormatting>
  <conditionalFormatting sqref="W54 Y54:Z54 AB54:AC54">
    <cfRule type="cellIs" priority="150" dxfId="367" operator="lessThanOrEqual" stopIfTrue="1">
      <formula>$T54</formula>
    </cfRule>
  </conditionalFormatting>
  <conditionalFormatting sqref="X54">
    <cfRule type="cellIs" priority="149" dxfId="367" operator="lessThanOrEqual" stopIfTrue="1">
      <formula>$T54</formula>
    </cfRule>
  </conditionalFormatting>
  <conditionalFormatting sqref="AA54">
    <cfRule type="cellIs" priority="148" dxfId="367" operator="lessThanOrEqual" stopIfTrue="1">
      <formula>$T54</formula>
    </cfRule>
  </conditionalFormatting>
  <conditionalFormatting sqref="AD54">
    <cfRule type="cellIs" priority="147" dxfId="367" operator="lessThanOrEqual" stopIfTrue="1">
      <formula>$T54</formula>
    </cfRule>
  </conditionalFormatting>
  <conditionalFormatting sqref="U54:V54">
    <cfRule type="cellIs" priority="144" dxfId="367" operator="lessThanOrEqual" stopIfTrue="1">
      <formula>$T54</formula>
    </cfRule>
  </conditionalFormatting>
  <conditionalFormatting sqref="W56 Y56:Z56 AB56:AC56">
    <cfRule type="cellIs" priority="143" dxfId="367" operator="lessThanOrEqual" stopIfTrue="1">
      <formula>$T56</formula>
    </cfRule>
  </conditionalFormatting>
  <conditionalFormatting sqref="X56">
    <cfRule type="cellIs" priority="142" dxfId="367" operator="lessThanOrEqual" stopIfTrue="1">
      <formula>$T56</formula>
    </cfRule>
  </conditionalFormatting>
  <conditionalFormatting sqref="AA56">
    <cfRule type="cellIs" priority="141" dxfId="367" operator="lessThanOrEqual" stopIfTrue="1">
      <formula>$T56</formula>
    </cfRule>
  </conditionalFormatting>
  <conditionalFormatting sqref="AD56">
    <cfRule type="cellIs" priority="140" dxfId="367" operator="lessThanOrEqual" stopIfTrue="1">
      <formula>$T56</formula>
    </cfRule>
  </conditionalFormatting>
  <conditionalFormatting sqref="U56:V56">
    <cfRule type="cellIs" priority="137" dxfId="367" operator="lessThanOrEqual" stopIfTrue="1">
      <formula>$T56</formula>
    </cfRule>
  </conditionalFormatting>
  <conditionalFormatting sqref="W58 Y58:Z58 AB58:AC58">
    <cfRule type="cellIs" priority="136" dxfId="367" operator="lessThanOrEqual" stopIfTrue="1">
      <formula>$T58</formula>
    </cfRule>
  </conditionalFormatting>
  <conditionalFormatting sqref="X58">
    <cfRule type="cellIs" priority="135" dxfId="367" operator="lessThanOrEqual" stopIfTrue="1">
      <formula>$T58</formula>
    </cfRule>
  </conditionalFormatting>
  <conditionalFormatting sqref="AA58">
    <cfRule type="cellIs" priority="134" dxfId="367" operator="lessThanOrEqual" stopIfTrue="1">
      <formula>$T58</formula>
    </cfRule>
  </conditionalFormatting>
  <conditionalFormatting sqref="AD58">
    <cfRule type="cellIs" priority="133" dxfId="367" operator="lessThanOrEqual" stopIfTrue="1">
      <formula>$T58</formula>
    </cfRule>
  </conditionalFormatting>
  <conditionalFormatting sqref="U58:V58">
    <cfRule type="cellIs" priority="130" dxfId="367" operator="lessThanOrEqual" stopIfTrue="1">
      <formula>$T58</formula>
    </cfRule>
  </conditionalFormatting>
  <conditionalFormatting sqref="W60 Y60:Z60 AB60:AC60">
    <cfRule type="cellIs" priority="129" dxfId="367" operator="lessThanOrEqual" stopIfTrue="1">
      <formula>$T60</formula>
    </cfRule>
  </conditionalFormatting>
  <conditionalFormatting sqref="X60">
    <cfRule type="cellIs" priority="128" dxfId="367" operator="lessThanOrEqual" stopIfTrue="1">
      <formula>$T60</formula>
    </cfRule>
  </conditionalFormatting>
  <conditionalFormatting sqref="AA60">
    <cfRule type="cellIs" priority="127" dxfId="367" operator="lessThanOrEqual" stopIfTrue="1">
      <formula>$T60</formula>
    </cfRule>
  </conditionalFormatting>
  <conditionalFormatting sqref="AD60">
    <cfRule type="cellIs" priority="126" dxfId="367" operator="lessThanOrEqual" stopIfTrue="1">
      <formula>$T60</formula>
    </cfRule>
  </conditionalFormatting>
  <conditionalFormatting sqref="U60:V60">
    <cfRule type="cellIs" priority="123" dxfId="367" operator="lessThanOrEqual" stopIfTrue="1">
      <formula>$T60</formula>
    </cfRule>
  </conditionalFormatting>
  <conditionalFormatting sqref="W62 Y62:Z62 AB62:AC62">
    <cfRule type="cellIs" priority="122" dxfId="367" operator="lessThanOrEqual" stopIfTrue="1">
      <formula>$T62</formula>
    </cfRule>
  </conditionalFormatting>
  <conditionalFormatting sqref="X62">
    <cfRule type="cellIs" priority="121" dxfId="367" operator="lessThanOrEqual" stopIfTrue="1">
      <formula>$T62</formula>
    </cfRule>
  </conditionalFormatting>
  <conditionalFormatting sqref="AA62">
    <cfRule type="cellIs" priority="120" dxfId="367" operator="lessThanOrEqual" stopIfTrue="1">
      <formula>$T62</formula>
    </cfRule>
  </conditionalFormatting>
  <conditionalFormatting sqref="AD62">
    <cfRule type="cellIs" priority="119" dxfId="367" operator="lessThanOrEqual" stopIfTrue="1">
      <formula>$T62</formula>
    </cfRule>
  </conditionalFormatting>
  <conditionalFormatting sqref="U62:V62">
    <cfRule type="cellIs" priority="116" dxfId="367" operator="lessThanOrEqual" stopIfTrue="1">
      <formula>$T62</formula>
    </cfRule>
  </conditionalFormatting>
  <conditionalFormatting sqref="W64 Y64:Z64 AB64:AC64">
    <cfRule type="cellIs" priority="115" dxfId="367" operator="lessThanOrEqual" stopIfTrue="1">
      <formula>$T64</formula>
    </cfRule>
  </conditionalFormatting>
  <conditionalFormatting sqref="X64">
    <cfRule type="cellIs" priority="114" dxfId="367" operator="lessThanOrEqual" stopIfTrue="1">
      <formula>$T64</formula>
    </cfRule>
  </conditionalFormatting>
  <conditionalFormatting sqref="AA64">
    <cfRule type="cellIs" priority="113" dxfId="367" operator="lessThanOrEqual" stopIfTrue="1">
      <formula>$T64</formula>
    </cfRule>
  </conditionalFormatting>
  <conditionalFormatting sqref="AD64">
    <cfRule type="cellIs" priority="112" dxfId="367" operator="lessThanOrEqual" stopIfTrue="1">
      <formula>$T64</formula>
    </cfRule>
  </conditionalFormatting>
  <conditionalFormatting sqref="U64:V64">
    <cfRule type="cellIs" priority="109" dxfId="367" operator="lessThanOrEqual" stopIfTrue="1">
      <formula>$T64</formula>
    </cfRule>
  </conditionalFormatting>
  <conditionalFormatting sqref="W66 Y66:Z66 AB66:AC66">
    <cfRule type="cellIs" priority="108" dxfId="367" operator="lessThanOrEqual" stopIfTrue="1">
      <formula>$T66</formula>
    </cfRule>
  </conditionalFormatting>
  <conditionalFormatting sqref="X66">
    <cfRule type="cellIs" priority="107" dxfId="367" operator="lessThanOrEqual" stopIfTrue="1">
      <formula>$T66</formula>
    </cfRule>
  </conditionalFormatting>
  <conditionalFormatting sqref="AA66">
    <cfRule type="cellIs" priority="106" dxfId="367" operator="lessThanOrEqual" stopIfTrue="1">
      <formula>$T66</formula>
    </cfRule>
  </conditionalFormatting>
  <conditionalFormatting sqref="AD66">
    <cfRule type="cellIs" priority="105" dxfId="367" operator="lessThanOrEqual" stopIfTrue="1">
      <formula>$T66</formula>
    </cfRule>
  </conditionalFormatting>
  <conditionalFormatting sqref="U66:V66">
    <cfRule type="cellIs" priority="102" dxfId="367" operator="lessThanOrEqual" stopIfTrue="1">
      <formula>$T66</formula>
    </cfRule>
  </conditionalFormatting>
  <conditionalFormatting sqref="W68 Y68:Z68 AB68:AC68">
    <cfRule type="cellIs" priority="101" dxfId="367" operator="lessThanOrEqual" stopIfTrue="1">
      <formula>$T68</formula>
    </cfRule>
  </conditionalFormatting>
  <conditionalFormatting sqref="X68">
    <cfRule type="cellIs" priority="100" dxfId="367" operator="lessThanOrEqual" stopIfTrue="1">
      <formula>$T68</formula>
    </cfRule>
  </conditionalFormatting>
  <conditionalFormatting sqref="AA68">
    <cfRule type="cellIs" priority="99" dxfId="367" operator="lessThanOrEqual" stopIfTrue="1">
      <formula>$T68</formula>
    </cfRule>
  </conditionalFormatting>
  <conditionalFormatting sqref="AD68">
    <cfRule type="cellIs" priority="98" dxfId="367" operator="lessThanOrEqual" stopIfTrue="1">
      <formula>$T68</formula>
    </cfRule>
  </conditionalFormatting>
  <conditionalFormatting sqref="U68:V68">
    <cfRule type="cellIs" priority="95" dxfId="367" operator="lessThanOrEqual" stopIfTrue="1">
      <formula>$T68</formula>
    </cfRule>
  </conditionalFormatting>
  <conditionalFormatting sqref="W70 Y70:Z70 AB70:AC70">
    <cfRule type="cellIs" priority="94" dxfId="367" operator="lessThanOrEqual" stopIfTrue="1">
      <formula>$T70</formula>
    </cfRule>
  </conditionalFormatting>
  <conditionalFormatting sqref="X70">
    <cfRule type="cellIs" priority="93" dxfId="367" operator="lessThanOrEqual" stopIfTrue="1">
      <formula>$T70</formula>
    </cfRule>
  </conditionalFormatting>
  <conditionalFormatting sqref="AA70">
    <cfRule type="cellIs" priority="92" dxfId="367" operator="lessThanOrEqual" stopIfTrue="1">
      <formula>$T70</formula>
    </cfRule>
  </conditionalFormatting>
  <conditionalFormatting sqref="AD70">
    <cfRule type="cellIs" priority="91" dxfId="367" operator="lessThanOrEqual" stopIfTrue="1">
      <formula>$T70</formula>
    </cfRule>
  </conditionalFormatting>
  <conditionalFormatting sqref="U70:V70">
    <cfRule type="cellIs" priority="88" dxfId="367" operator="lessThanOrEqual" stopIfTrue="1">
      <formula>$T70</formula>
    </cfRule>
  </conditionalFormatting>
  <conditionalFormatting sqref="W72 Y72:Z72 AB72:AC72">
    <cfRule type="cellIs" priority="87" dxfId="367" operator="lessThanOrEqual" stopIfTrue="1">
      <formula>$T72</formula>
    </cfRule>
  </conditionalFormatting>
  <conditionalFormatting sqref="X72">
    <cfRule type="cellIs" priority="86" dxfId="367" operator="lessThanOrEqual" stopIfTrue="1">
      <formula>$T72</formula>
    </cfRule>
  </conditionalFormatting>
  <conditionalFormatting sqref="AA72">
    <cfRule type="cellIs" priority="85" dxfId="367" operator="lessThanOrEqual" stopIfTrue="1">
      <formula>$T72</formula>
    </cfRule>
  </conditionalFormatting>
  <conditionalFormatting sqref="AD72">
    <cfRule type="cellIs" priority="84" dxfId="367" operator="lessThanOrEqual" stopIfTrue="1">
      <formula>$T72</formula>
    </cfRule>
  </conditionalFormatting>
  <conditionalFormatting sqref="U72:V72">
    <cfRule type="cellIs" priority="81" dxfId="367" operator="lessThanOrEqual" stopIfTrue="1">
      <formula>$T72</formula>
    </cfRule>
  </conditionalFormatting>
  <conditionalFormatting sqref="AG14">
    <cfRule type="cellIs" priority="80" dxfId="367" operator="lessThanOrEqual" stopIfTrue="1">
      <formula>$T14</formula>
    </cfRule>
  </conditionalFormatting>
  <conditionalFormatting sqref="AE14:AF14">
    <cfRule type="cellIs" priority="79" dxfId="367" operator="lessThanOrEqual" stopIfTrue="1">
      <formula>$T14</formula>
    </cfRule>
  </conditionalFormatting>
  <conditionalFormatting sqref="AG18">
    <cfRule type="cellIs" priority="78" dxfId="367" operator="lessThanOrEqual" stopIfTrue="1">
      <formula>$T18</formula>
    </cfRule>
  </conditionalFormatting>
  <conditionalFormatting sqref="AE18">
    <cfRule type="cellIs" priority="77" dxfId="367" operator="lessThanOrEqual" stopIfTrue="1">
      <formula>$T18</formula>
    </cfRule>
  </conditionalFormatting>
  <conditionalFormatting sqref="AG20">
    <cfRule type="cellIs" priority="76" dxfId="367" operator="lessThanOrEqual" stopIfTrue="1">
      <formula>$T20</formula>
    </cfRule>
  </conditionalFormatting>
  <conditionalFormatting sqref="AE20:AF20">
    <cfRule type="cellIs" priority="75" dxfId="367" operator="lessThanOrEqual" stopIfTrue="1">
      <formula>$T20</formula>
    </cfRule>
  </conditionalFormatting>
  <conditionalFormatting sqref="AG22">
    <cfRule type="cellIs" priority="74" dxfId="367" operator="lessThanOrEqual" stopIfTrue="1">
      <formula>$T22</formula>
    </cfRule>
  </conditionalFormatting>
  <conditionalFormatting sqref="AE22:AF22">
    <cfRule type="cellIs" priority="73" dxfId="367" operator="lessThanOrEqual" stopIfTrue="1">
      <formula>$T22</formula>
    </cfRule>
  </conditionalFormatting>
  <conditionalFormatting sqref="AG24">
    <cfRule type="cellIs" priority="72" dxfId="367" operator="lessThanOrEqual" stopIfTrue="1">
      <formula>$T24</formula>
    </cfRule>
  </conditionalFormatting>
  <conditionalFormatting sqref="AE24:AF24">
    <cfRule type="cellIs" priority="71" dxfId="367" operator="lessThanOrEqual" stopIfTrue="1">
      <formula>$T24</formula>
    </cfRule>
  </conditionalFormatting>
  <conditionalFormatting sqref="AG26">
    <cfRule type="cellIs" priority="70" dxfId="367" operator="lessThanOrEqual" stopIfTrue="1">
      <formula>$T26</formula>
    </cfRule>
  </conditionalFormatting>
  <conditionalFormatting sqref="AE26:AF26">
    <cfRule type="cellIs" priority="69" dxfId="367" operator="lessThanOrEqual" stopIfTrue="1">
      <formula>$T26</formula>
    </cfRule>
  </conditionalFormatting>
  <conditionalFormatting sqref="AG28">
    <cfRule type="cellIs" priority="68" dxfId="367" operator="lessThanOrEqual" stopIfTrue="1">
      <formula>$T28</formula>
    </cfRule>
  </conditionalFormatting>
  <conditionalFormatting sqref="AE28:AF28">
    <cfRule type="cellIs" priority="67" dxfId="367" operator="lessThanOrEqual" stopIfTrue="1">
      <formula>$T28</formula>
    </cfRule>
  </conditionalFormatting>
  <conditionalFormatting sqref="AG30">
    <cfRule type="cellIs" priority="66" dxfId="367" operator="lessThanOrEqual" stopIfTrue="1">
      <formula>$T30</formula>
    </cfRule>
  </conditionalFormatting>
  <conditionalFormatting sqref="AE30">
    <cfRule type="cellIs" priority="65" dxfId="367" operator="lessThanOrEqual" stopIfTrue="1">
      <formula>$T30</formula>
    </cfRule>
  </conditionalFormatting>
  <conditionalFormatting sqref="AG32">
    <cfRule type="cellIs" priority="64" dxfId="367" operator="lessThanOrEqual" stopIfTrue="1">
      <formula>$T32</formula>
    </cfRule>
  </conditionalFormatting>
  <conditionalFormatting sqref="AE32:AF32">
    <cfRule type="cellIs" priority="63" dxfId="367" operator="lessThanOrEqual" stopIfTrue="1">
      <formula>$T32</formula>
    </cfRule>
  </conditionalFormatting>
  <conditionalFormatting sqref="AG34">
    <cfRule type="cellIs" priority="62" dxfId="367" operator="lessThanOrEqual" stopIfTrue="1">
      <formula>$T34</formula>
    </cfRule>
  </conditionalFormatting>
  <conditionalFormatting sqref="AG36">
    <cfRule type="cellIs" priority="60" dxfId="367" operator="lessThanOrEqual" stopIfTrue="1">
      <formula>$T36</formula>
    </cfRule>
  </conditionalFormatting>
  <conditionalFormatting sqref="AE36:AF36">
    <cfRule type="cellIs" priority="59" dxfId="367" operator="lessThanOrEqual" stopIfTrue="1">
      <formula>$T36</formula>
    </cfRule>
  </conditionalFormatting>
  <conditionalFormatting sqref="AG38">
    <cfRule type="cellIs" priority="58" dxfId="367" operator="lessThanOrEqual" stopIfTrue="1">
      <formula>$T38</formula>
    </cfRule>
  </conditionalFormatting>
  <conditionalFormatting sqref="AE38:AF38">
    <cfRule type="cellIs" priority="57" dxfId="367" operator="lessThanOrEqual" stopIfTrue="1">
      <formula>$T38</formula>
    </cfRule>
  </conditionalFormatting>
  <conditionalFormatting sqref="AG40">
    <cfRule type="cellIs" priority="56" dxfId="367" operator="lessThanOrEqual" stopIfTrue="1">
      <formula>$T40</formula>
    </cfRule>
  </conditionalFormatting>
  <conditionalFormatting sqref="AG42">
    <cfRule type="cellIs" priority="54" dxfId="367" operator="lessThanOrEqual" stopIfTrue="1">
      <formula>$T42</formula>
    </cfRule>
  </conditionalFormatting>
  <conditionalFormatting sqref="AF42">
    <cfRule type="cellIs" priority="53" dxfId="367" operator="lessThanOrEqual" stopIfTrue="1">
      <formula>$T42</formula>
    </cfRule>
  </conditionalFormatting>
  <conditionalFormatting sqref="AG44">
    <cfRule type="cellIs" priority="52" dxfId="367" operator="lessThanOrEqual" stopIfTrue="1">
      <formula>$T44</formula>
    </cfRule>
  </conditionalFormatting>
  <conditionalFormatting sqref="AG46">
    <cfRule type="cellIs" priority="50" dxfId="367" operator="lessThanOrEqual" stopIfTrue="1">
      <formula>$T46</formula>
    </cfRule>
  </conditionalFormatting>
  <conditionalFormatting sqref="AF46">
    <cfRule type="cellIs" priority="49" dxfId="367" operator="lessThanOrEqual" stopIfTrue="1">
      <formula>$T46</formula>
    </cfRule>
  </conditionalFormatting>
  <conditionalFormatting sqref="AG48">
    <cfRule type="cellIs" priority="48" dxfId="367" operator="lessThanOrEqual" stopIfTrue="1">
      <formula>$T48</formula>
    </cfRule>
  </conditionalFormatting>
  <conditionalFormatting sqref="AF48">
    <cfRule type="cellIs" priority="47" dxfId="367" operator="lessThanOrEqual" stopIfTrue="1">
      <formula>$T48</formula>
    </cfRule>
  </conditionalFormatting>
  <conditionalFormatting sqref="AG50">
    <cfRule type="cellIs" priority="46" dxfId="367" operator="lessThanOrEqual" stopIfTrue="1">
      <formula>$T50</formula>
    </cfRule>
  </conditionalFormatting>
  <conditionalFormatting sqref="AF50">
    <cfRule type="cellIs" priority="45" dxfId="367" operator="lessThanOrEqual" stopIfTrue="1">
      <formula>$T50</formula>
    </cfRule>
  </conditionalFormatting>
  <conditionalFormatting sqref="AG52">
    <cfRule type="cellIs" priority="44" dxfId="367" operator="lessThanOrEqual" stopIfTrue="1">
      <formula>$T52</formula>
    </cfRule>
  </conditionalFormatting>
  <conditionalFormatting sqref="AF52">
    <cfRule type="cellIs" priority="43" dxfId="367" operator="lessThanOrEqual" stopIfTrue="1">
      <formula>$T52</formula>
    </cfRule>
  </conditionalFormatting>
  <conditionalFormatting sqref="AG54">
    <cfRule type="cellIs" priority="42" dxfId="367" operator="lessThanOrEqual" stopIfTrue="1">
      <formula>$T54</formula>
    </cfRule>
  </conditionalFormatting>
  <conditionalFormatting sqref="AF54">
    <cfRule type="cellIs" priority="41" dxfId="367" operator="lessThanOrEqual" stopIfTrue="1">
      <formula>$T54</formula>
    </cfRule>
  </conditionalFormatting>
  <conditionalFormatting sqref="AG56">
    <cfRule type="cellIs" priority="40" dxfId="367" operator="lessThanOrEqual" stopIfTrue="1">
      <formula>$T56</formula>
    </cfRule>
  </conditionalFormatting>
  <conditionalFormatting sqref="AF56">
    <cfRule type="cellIs" priority="39" dxfId="367" operator="lessThanOrEqual" stopIfTrue="1">
      <formula>$T56</formula>
    </cfRule>
  </conditionalFormatting>
  <conditionalFormatting sqref="AG58">
    <cfRule type="cellIs" priority="38" dxfId="367" operator="lessThanOrEqual" stopIfTrue="1">
      <formula>$T58</formula>
    </cfRule>
  </conditionalFormatting>
  <conditionalFormatting sqref="AF58">
    <cfRule type="cellIs" priority="37" dxfId="367" operator="lessThanOrEqual" stopIfTrue="1">
      <formula>$T58</formula>
    </cfRule>
  </conditionalFormatting>
  <conditionalFormatting sqref="AG60">
    <cfRule type="cellIs" priority="36" dxfId="367" operator="lessThanOrEqual" stopIfTrue="1">
      <formula>$T60</formula>
    </cfRule>
  </conditionalFormatting>
  <conditionalFormatting sqref="AF60">
    <cfRule type="cellIs" priority="35" dxfId="367" operator="lessThanOrEqual" stopIfTrue="1">
      <formula>$T60</formula>
    </cfRule>
  </conditionalFormatting>
  <conditionalFormatting sqref="AG62">
    <cfRule type="cellIs" priority="34" dxfId="367" operator="lessThanOrEqual" stopIfTrue="1">
      <formula>$T62</formula>
    </cfRule>
  </conditionalFormatting>
  <conditionalFormatting sqref="AF62">
    <cfRule type="cellIs" priority="33" dxfId="367" operator="lessThanOrEqual" stopIfTrue="1">
      <formula>$T62</formula>
    </cfRule>
  </conditionalFormatting>
  <conditionalFormatting sqref="AG64">
    <cfRule type="cellIs" priority="32" dxfId="367" operator="lessThanOrEqual" stopIfTrue="1">
      <formula>$T64</formula>
    </cfRule>
  </conditionalFormatting>
  <conditionalFormatting sqref="AF64">
    <cfRule type="cellIs" priority="31" dxfId="367" operator="lessThanOrEqual" stopIfTrue="1">
      <formula>$T64</formula>
    </cfRule>
  </conditionalFormatting>
  <conditionalFormatting sqref="AG66">
    <cfRule type="cellIs" priority="30" dxfId="367" operator="lessThanOrEqual" stopIfTrue="1">
      <formula>$T66</formula>
    </cfRule>
  </conditionalFormatting>
  <conditionalFormatting sqref="AF66">
    <cfRule type="cellIs" priority="29" dxfId="367" operator="lessThanOrEqual" stopIfTrue="1">
      <formula>$T66</formula>
    </cfRule>
  </conditionalFormatting>
  <conditionalFormatting sqref="AG68">
    <cfRule type="cellIs" priority="28" dxfId="367" operator="lessThanOrEqual" stopIfTrue="1">
      <formula>$T68</formula>
    </cfRule>
  </conditionalFormatting>
  <conditionalFormatting sqref="AF68">
    <cfRule type="cellIs" priority="27" dxfId="367" operator="lessThanOrEqual" stopIfTrue="1">
      <formula>$T68</formula>
    </cfRule>
  </conditionalFormatting>
  <conditionalFormatting sqref="AG70">
    <cfRule type="cellIs" priority="26" dxfId="367" operator="lessThanOrEqual" stopIfTrue="1">
      <formula>$T70</formula>
    </cfRule>
  </conditionalFormatting>
  <conditionalFormatting sqref="AF70">
    <cfRule type="cellIs" priority="25" dxfId="367" operator="lessThanOrEqual" stopIfTrue="1">
      <formula>$T70</formula>
    </cfRule>
  </conditionalFormatting>
  <conditionalFormatting sqref="AG72">
    <cfRule type="cellIs" priority="24" dxfId="367" operator="lessThanOrEqual" stopIfTrue="1">
      <formula>$T72</formula>
    </cfRule>
  </conditionalFormatting>
  <conditionalFormatting sqref="AF72">
    <cfRule type="cellIs" priority="23" dxfId="367" operator="lessThanOrEqual" stopIfTrue="1">
      <formula>$T72</formula>
    </cfRule>
  </conditionalFormatting>
  <conditionalFormatting sqref="AE42">
    <cfRule type="cellIs" priority="22" dxfId="367" operator="lessThanOrEqual" stopIfTrue="1">
      <formula>$T42</formula>
    </cfRule>
  </conditionalFormatting>
  <conditionalFormatting sqref="AE48">
    <cfRule type="cellIs" priority="21" dxfId="367" operator="lessThanOrEqual" stopIfTrue="1">
      <formula>$T48</formula>
    </cfRule>
  </conditionalFormatting>
  <conditionalFormatting sqref="AE44">
    <cfRule type="cellIs" priority="20" dxfId="367" operator="lessThanOrEqual" stopIfTrue="1">
      <formula>$T44</formula>
    </cfRule>
  </conditionalFormatting>
  <conditionalFormatting sqref="AF44">
    <cfRule type="cellIs" priority="19" dxfId="367" operator="lessThanOrEqual" stopIfTrue="1">
      <formula>$T44</formula>
    </cfRule>
  </conditionalFormatting>
  <conditionalFormatting sqref="AE46">
    <cfRule type="cellIs" priority="18" dxfId="367" operator="lessThanOrEqual" stopIfTrue="1">
      <formula>$T46</formula>
    </cfRule>
  </conditionalFormatting>
  <conditionalFormatting sqref="AE56">
    <cfRule type="cellIs" priority="17" dxfId="367" operator="lessThanOrEqual" stopIfTrue="1">
      <formula>$T56</formula>
    </cfRule>
  </conditionalFormatting>
  <conditionalFormatting sqref="AE62">
    <cfRule type="cellIs" priority="16" dxfId="367" operator="lessThanOrEqual" stopIfTrue="1">
      <formula>$T62</formula>
    </cfRule>
  </conditionalFormatting>
  <conditionalFormatting sqref="AE68">
    <cfRule type="cellIs" priority="15" dxfId="367" operator="lessThanOrEqual" stopIfTrue="1">
      <formula>$T68</formula>
    </cfRule>
  </conditionalFormatting>
  <conditionalFormatting sqref="AE58">
    <cfRule type="cellIs" priority="14" dxfId="367" operator="lessThanOrEqual" stopIfTrue="1">
      <formula>$T58</formula>
    </cfRule>
  </conditionalFormatting>
  <conditionalFormatting sqref="AE50">
    <cfRule type="cellIs" priority="13" dxfId="367" operator="lessThanOrEqual" stopIfTrue="1">
      <formula>$T50</formula>
    </cfRule>
  </conditionalFormatting>
  <conditionalFormatting sqref="AE60">
    <cfRule type="cellIs" priority="12" dxfId="367" operator="lessThanOrEqual" stopIfTrue="1">
      <formula>$T60</formula>
    </cfRule>
  </conditionalFormatting>
  <conditionalFormatting sqref="AE52">
    <cfRule type="cellIs" priority="11" dxfId="367" operator="lessThanOrEqual" stopIfTrue="1">
      <formula>$T52</formula>
    </cfRule>
  </conditionalFormatting>
  <conditionalFormatting sqref="AE54">
    <cfRule type="cellIs" priority="10" dxfId="367" operator="lessThanOrEqual" stopIfTrue="1">
      <formula>$T54</formula>
    </cfRule>
  </conditionalFormatting>
  <conditionalFormatting sqref="AE64">
    <cfRule type="cellIs" priority="9" dxfId="367" operator="lessThanOrEqual" stopIfTrue="1">
      <formula>$T64</formula>
    </cfRule>
  </conditionalFormatting>
  <conditionalFormatting sqref="AE70">
    <cfRule type="cellIs" priority="8" dxfId="367" operator="lessThanOrEqual" stopIfTrue="1">
      <formula>$T70</formula>
    </cfRule>
  </conditionalFormatting>
  <conditionalFormatting sqref="AE72">
    <cfRule type="cellIs" priority="7" dxfId="367" operator="lessThanOrEqual" stopIfTrue="1">
      <formula>$T72</formula>
    </cfRule>
  </conditionalFormatting>
  <conditionalFormatting sqref="AE66">
    <cfRule type="cellIs" priority="6" dxfId="367" operator="lessThanOrEqual" stopIfTrue="1">
      <formula>$T66</formula>
    </cfRule>
  </conditionalFormatting>
  <conditionalFormatting sqref="AF18">
    <cfRule type="cellIs" priority="5" dxfId="367" operator="lessThanOrEqual" stopIfTrue="1">
      <formula>$T18</formula>
    </cfRule>
  </conditionalFormatting>
  <conditionalFormatting sqref="AF30">
    <cfRule type="cellIs" priority="4" dxfId="367" operator="lessThanOrEqual" stopIfTrue="1">
      <formula>$T30</formula>
    </cfRule>
  </conditionalFormatting>
  <conditionalFormatting sqref="AE34">
    <cfRule type="cellIs" priority="3" dxfId="367" operator="lessThanOrEqual" stopIfTrue="1">
      <formula>$T34</formula>
    </cfRule>
  </conditionalFormatting>
  <conditionalFormatting sqref="AF34">
    <cfRule type="cellIs" priority="2" dxfId="367" operator="lessThanOrEqual" stopIfTrue="1">
      <formula>$T34</formula>
    </cfRule>
  </conditionalFormatting>
  <conditionalFormatting sqref="AE40:AF40">
    <cfRule type="cellIs" priority="1" dxfId="367" operator="lessThanOrEqual" stopIfTrue="1">
      <formula>$T40</formula>
    </cfRule>
  </conditionalFormatting>
  <printOptions/>
  <pageMargins left="0.8267716535433071" right="0.23622047244094488" top="0.3543307086614173" bottom="0.3543307086614173" header="0.31496062992125984" footer="0.31496062992125984"/>
  <pageSetup fitToHeight="1" fitToWidth="1" horizontalDpi="600" verticalDpi="600" orientation="landscape" paperSize="9" scale="4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5.00390625" style="53" customWidth="1"/>
    <col min="2" max="3" width="5.00390625" style="53" bestFit="1" customWidth="1"/>
    <col min="4" max="4" width="3.421875" style="47" bestFit="1" customWidth="1"/>
    <col min="5" max="5" width="5.28125" style="47" bestFit="1" customWidth="1"/>
    <col min="6" max="6" width="5.00390625" style="46" customWidth="1"/>
    <col min="7" max="8" width="10.00390625" style="46" customWidth="1"/>
    <col min="9" max="9" width="3.28125" style="46" customWidth="1"/>
    <col min="10" max="10" width="5.28125" style="46" bestFit="1" customWidth="1"/>
    <col min="11" max="11" width="5.00390625" style="46" customWidth="1"/>
    <col min="12" max="13" width="10.00390625" style="46" customWidth="1"/>
    <col min="14" max="14" width="9.00390625" style="46" customWidth="1"/>
    <col min="15" max="17" width="5.00390625" style="46" customWidth="1"/>
    <col min="18" max="16384" width="9.00390625" style="46" customWidth="1"/>
  </cols>
  <sheetData>
    <row r="1" spans="1:15" ht="14.25" customHeight="1">
      <c r="A1" s="41" t="s">
        <v>23</v>
      </c>
      <c r="B1" s="42"/>
      <c r="C1" s="42"/>
      <c r="D1" s="43"/>
      <c r="E1" s="43"/>
      <c r="F1" s="44" t="s">
        <v>164</v>
      </c>
      <c r="G1" s="45"/>
      <c r="H1" s="45"/>
      <c r="I1" s="45"/>
      <c r="J1" s="45"/>
      <c r="K1" s="45"/>
      <c r="L1" s="45"/>
      <c r="M1" s="45"/>
      <c r="O1" s="46" t="s">
        <v>205</v>
      </c>
    </row>
    <row r="2" spans="1:17" ht="14.25" customHeight="1">
      <c r="A2" s="7" t="s">
        <v>0</v>
      </c>
      <c r="B2" s="7" t="s">
        <v>1</v>
      </c>
      <c r="C2" s="7" t="s">
        <v>2</v>
      </c>
      <c r="D2" s="43"/>
      <c r="E2" s="46" t="s">
        <v>6</v>
      </c>
      <c r="F2" s="4" t="s">
        <v>0</v>
      </c>
      <c r="G2" s="4" t="s">
        <v>4</v>
      </c>
      <c r="H2" s="4" t="s">
        <v>5</v>
      </c>
      <c r="I2" s="45"/>
      <c r="J2" s="46" t="s">
        <v>7</v>
      </c>
      <c r="K2" s="4" t="s">
        <v>0</v>
      </c>
      <c r="L2" s="4" t="s">
        <v>4</v>
      </c>
      <c r="M2" s="4" t="s">
        <v>5</v>
      </c>
      <c r="O2" s="7" t="s">
        <v>357</v>
      </c>
      <c r="P2" s="7" t="s">
        <v>358</v>
      </c>
      <c r="Q2" s="7" t="s">
        <v>2</v>
      </c>
    </row>
    <row r="3" spans="1:17" ht="14.25" customHeight="1">
      <c r="A3" s="8">
        <v>1</v>
      </c>
      <c r="B3" s="9" t="s">
        <v>3</v>
      </c>
      <c r="C3" s="9">
        <v>0</v>
      </c>
      <c r="D3" s="43"/>
      <c r="F3" s="6">
        <v>1</v>
      </c>
      <c r="G3" s="5">
        <v>0</v>
      </c>
      <c r="H3" s="5">
        <v>0</v>
      </c>
      <c r="I3" s="45"/>
      <c r="J3" s="45"/>
      <c r="K3" s="6">
        <v>1</v>
      </c>
      <c r="L3" s="5">
        <v>0</v>
      </c>
      <c r="M3" s="5">
        <v>0</v>
      </c>
      <c r="O3" s="8">
        <v>100</v>
      </c>
      <c r="P3" s="9">
        <v>100</v>
      </c>
      <c r="Q3" s="9">
        <v>1</v>
      </c>
    </row>
    <row r="4" spans="1:17" ht="14.25" customHeight="1">
      <c r="A4" s="8">
        <v>2</v>
      </c>
      <c r="B4" s="9" t="s">
        <v>3</v>
      </c>
      <c r="C4" s="9">
        <v>0</v>
      </c>
      <c r="D4" s="43"/>
      <c r="F4" s="6">
        <v>2</v>
      </c>
      <c r="G4" s="5">
        <v>7</v>
      </c>
      <c r="H4" s="5">
        <v>7</v>
      </c>
      <c r="I4" s="45"/>
      <c r="J4" s="45"/>
      <c r="K4" s="6">
        <v>2</v>
      </c>
      <c r="L4" s="5">
        <v>9</v>
      </c>
      <c r="M4" s="5">
        <v>9</v>
      </c>
      <c r="O4" s="8">
        <v>200</v>
      </c>
      <c r="P4" s="9">
        <v>300</v>
      </c>
      <c r="Q4" s="9">
        <v>2</v>
      </c>
    </row>
    <row r="5" spans="1:17" ht="14.25" customHeight="1">
      <c r="A5" s="8">
        <v>3</v>
      </c>
      <c r="B5" s="9" t="s">
        <v>3</v>
      </c>
      <c r="C5" s="9">
        <v>0</v>
      </c>
      <c r="D5" s="43"/>
      <c r="F5" s="6">
        <v>3</v>
      </c>
      <c r="G5" s="5">
        <v>15</v>
      </c>
      <c r="H5" s="5">
        <v>22</v>
      </c>
      <c r="I5" s="45"/>
      <c r="J5" s="45"/>
      <c r="K5" s="6">
        <v>3</v>
      </c>
      <c r="L5" s="5">
        <v>20</v>
      </c>
      <c r="M5" s="5">
        <v>29</v>
      </c>
      <c r="O5" s="8">
        <v>300</v>
      </c>
      <c r="P5" s="9">
        <v>600</v>
      </c>
      <c r="Q5" s="9">
        <v>3</v>
      </c>
    </row>
    <row r="6" spans="1:17" ht="14.25" customHeight="1">
      <c r="A6" s="8">
        <v>4</v>
      </c>
      <c r="B6" s="9" t="s">
        <v>3</v>
      </c>
      <c r="C6" s="9">
        <v>0</v>
      </c>
      <c r="D6" s="43"/>
      <c r="F6" s="6">
        <v>4</v>
      </c>
      <c r="G6" s="5">
        <v>26</v>
      </c>
      <c r="H6" s="5">
        <v>48</v>
      </c>
      <c r="I6" s="45"/>
      <c r="J6" s="45"/>
      <c r="K6" s="6">
        <v>4</v>
      </c>
      <c r="L6" s="5">
        <v>35</v>
      </c>
      <c r="M6" s="5">
        <v>64</v>
      </c>
      <c r="O6" s="8">
        <v>400</v>
      </c>
      <c r="P6" s="9">
        <v>1000</v>
      </c>
      <c r="Q6" s="9">
        <v>4</v>
      </c>
    </row>
    <row r="7" spans="1:17" ht="14.25" customHeight="1">
      <c r="A7" s="8">
        <v>5</v>
      </c>
      <c r="B7" s="9" t="s">
        <v>3</v>
      </c>
      <c r="C7" s="9">
        <v>0</v>
      </c>
      <c r="D7" s="43"/>
      <c r="F7" s="6">
        <v>5</v>
      </c>
      <c r="G7" s="5">
        <v>40</v>
      </c>
      <c r="H7" s="5">
        <v>88</v>
      </c>
      <c r="I7" s="45"/>
      <c r="J7" s="45"/>
      <c r="K7" s="6">
        <v>5</v>
      </c>
      <c r="L7" s="5">
        <v>53</v>
      </c>
      <c r="M7" s="5">
        <v>117</v>
      </c>
      <c r="O7" s="8">
        <v>500</v>
      </c>
      <c r="P7" s="9">
        <v>1500</v>
      </c>
      <c r="Q7" s="9">
        <v>5</v>
      </c>
    </row>
    <row r="8" spans="1:17" ht="14.25" customHeight="1">
      <c r="A8" s="8">
        <v>6</v>
      </c>
      <c r="B8" s="9" t="s">
        <v>3</v>
      </c>
      <c r="C8" s="9">
        <v>0</v>
      </c>
      <c r="D8" s="43"/>
      <c r="F8" s="6">
        <v>6</v>
      </c>
      <c r="G8" s="5">
        <v>59</v>
      </c>
      <c r="H8" s="5">
        <v>147</v>
      </c>
      <c r="I8" s="45"/>
      <c r="J8" s="45"/>
      <c r="K8" s="6">
        <v>6</v>
      </c>
      <c r="L8" s="5">
        <v>79</v>
      </c>
      <c r="M8" s="5">
        <v>196</v>
      </c>
      <c r="O8" s="8">
        <v>1500</v>
      </c>
      <c r="P8" s="9">
        <v>3000</v>
      </c>
      <c r="Q8" s="9">
        <v>6</v>
      </c>
    </row>
    <row r="9" spans="1:17" ht="14.25" customHeight="1">
      <c r="A9" s="8">
        <v>7</v>
      </c>
      <c r="B9" s="9" t="s">
        <v>3</v>
      </c>
      <c r="C9" s="9">
        <v>0</v>
      </c>
      <c r="D9" s="43"/>
      <c r="F9" s="6">
        <v>7</v>
      </c>
      <c r="G9" s="5">
        <v>87</v>
      </c>
      <c r="H9" s="5">
        <v>234</v>
      </c>
      <c r="I9" s="45"/>
      <c r="J9" s="45"/>
      <c r="K9" s="6">
        <v>7</v>
      </c>
      <c r="L9" s="5">
        <v>116</v>
      </c>
      <c r="M9" s="5">
        <v>312</v>
      </c>
      <c r="O9" s="8">
        <v>2500</v>
      </c>
      <c r="P9" s="9">
        <v>5500</v>
      </c>
      <c r="Q9" s="9">
        <v>7</v>
      </c>
    </row>
    <row r="10" spans="1:17" ht="14.25" customHeight="1">
      <c r="A10" s="8">
        <v>8</v>
      </c>
      <c r="B10" s="9" t="s">
        <v>3</v>
      </c>
      <c r="C10" s="9">
        <v>0</v>
      </c>
      <c r="D10" s="43"/>
      <c r="F10" s="6">
        <v>8</v>
      </c>
      <c r="G10" s="5">
        <v>128</v>
      </c>
      <c r="H10" s="5">
        <v>362</v>
      </c>
      <c r="I10" s="45"/>
      <c r="J10" s="45"/>
      <c r="K10" s="6">
        <v>8</v>
      </c>
      <c r="L10" s="5">
        <v>171</v>
      </c>
      <c r="M10" s="5">
        <v>483</v>
      </c>
      <c r="O10" s="8">
        <v>4000</v>
      </c>
      <c r="P10" s="9">
        <v>9500</v>
      </c>
      <c r="Q10" s="9">
        <v>8</v>
      </c>
    </row>
    <row r="11" spans="1:13" ht="12">
      <c r="A11" s="8">
        <v>9</v>
      </c>
      <c r="B11" s="9" t="s">
        <v>3</v>
      </c>
      <c r="C11" s="9">
        <v>0</v>
      </c>
      <c r="F11" s="6">
        <v>9</v>
      </c>
      <c r="G11" s="5">
        <v>184</v>
      </c>
      <c r="H11" s="5">
        <v>546</v>
      </c>
      <c r="K11" s="6">
        <v>9</v>
      </c>
      <c r="L11" s="5">
        <v>245</v>
      </c>
      <c r="M11" s="5">
        <v>728</v>
      </c>
    </row>
    <row r="12" spans="1:13" ht="12">
      <c r="A12" s="8">
        <v>10</v>
      </c>
      <c r="B12" s="9">
        <v>3</v>
      </c>
      <c r="C12" s="9">
        <v>3</v>
      </c>
      <c r="F12" s="6">
        <v>10</v>
      </c>
      <c r="G12" s="5">
        <v>264</v>
      </c>
      <c r="H12" s="5">
        <v>810</v>
      </c>
      <c r="K12" s="6">
        <v>10</v>
      </c>
      <c r="L12" s="5">
        <v>352</v>
      </c>
      <c r="M12" s="5">
        <v>1080</v>
      </c>
    </row>
    <row r="13" spans="1:13" ht="12">
      <c r="A13" s="8">
        <v>11</v>
      </c>
      <c r="B13" s="9">
        <v>3</v>
      </c>
      <c r="C13" s="9">
        <v>6</v>
      </c>
      <c r="F13" s="6">
        <v>11</v>
      </c>
      <c r="G13" s="5">
        <v>370</v>
      </c>
      <c r="H13" s="5">
        <v>1180</v>
      </c>
      <c r="K13" s="6">
        <v>11</v>
      </c>
      <c r="L13" s="5">
        <v>493</v>
      </c>
      <c r="M13" s="5">
        <v>1573</v>
      </c>
    </row>
    <row r="14" spans="1:13" ht="12">
      <c r="A14" s="8">
        <v>12</v>
      </c>
      <c r="B14" s="9" t="s">
        <v>3</v>
      </c>
      <c r="C14" s="9">
        <v>6</v>
      </c>
      <c r="F14" s="6">
        <v>12</v>
      </c>
      <c r="G14" s="5">
        <v>512</v>
      </c>
      <c r="H14" s="5">
        <v>1692</v>
      </c>
      <c r="K14" s="6">
        <v>12</v>
      </c>
      <c r="L14" s="5">
        <v>682</v>
      </c>
      <c r="M14" s="5">
        <v>2255</v>
      </c>
    </row>
    <row r="15" spans="1:13" ht="12">
      <c r="A15" s="8">
        <v>13</v>
      </c>
      <c r="B15" s="9">
        <v>3</v>
      </c>
      <c r="C15" s="9">
        <v>9</v>
      </c>
      <c r="F15" s="6">
        <v>13</v>
      </c>
      <c r="G15" s="5">
        <v>691</v>
      </c>
      <c r="H15" s="5">
        <v>2383</v>
      </c>
      <c r="K15" s="6">
        <v>13</v>
      </c>
      <c r="L15" s="5">
        <v>921</v>
      </c>
      <c r="M15" s="5">
        <v>3176</v>
      </c>
    </row>
    <row r="16" spans="1:13" ht="12">
      <c r="A16" s="8">
        <v>14</v>
      </c>
      <c r="B16" s="9">
        <v>4</v>
      </c>
      <c r="C16" s="9">
        <v>13</v>
      </c>
      <c r="F16" s="6">
        <v>14</v>
      </c>
      <c r="G16" s="5">
        <v>920</v>
      </c>
      <c r="H16" s="5">
        <v>3303</v>
      </c>
      <c r="K16" s="6">
        <v>14</v>
      </c>
      <c r="L16" s="5">
        <v>1226</v>
      </c>
      <c r="M16" s="5">
        <v>4402</v>
      </c>
    </row>
    <row r="17" spans="1:13" ht="12">
      <c r="A17" s="8">
        <v>15</v>
      </c>
      <c r="B17" s="9" t="s">
        <v>3</v>
      </c>
      <c r="C17" s="9">
        <v>13</v>
      </c>
      <c r="F17" s="6">
        <v>15</v>
      </c>
      <c r="G17" s="5">
        <v>1200</v>
      </c>
      <c r="H17" s="5">
        <v>4503</v>
      </c>
      <c r="K17" s="6">
        <v>15</v>
      </c>
      <c r="L17" s="5">
        <v>1600</v>
      </c>
      <c r="M17" s="5">
        <v>6002</v>
      </c>
    </row>
    <row r="18" spans="1:13" ht="12">
      <c r="A18" s="8">
        <v>16</v>
      </c>
      <c r="B18" s="9">
        <v>4</v>
      </c>
      <c r="C18" s="9">
        <v>17</v>
      </c>
      <c r="F18" s="6">
        <v>16</v>
      </c>
      <c r="G18" s="5">
        <v>1540</v>
      </c>
      <c r="H18" s="5">
        <v>6043</v>
      </c>
      <c r="K18" s="6">
        <v>16</v>
      </c>
      <c r="L18" s="5">
        <v>2053</v>
      </c>
      <c r="M18" s="5">
        <v>8055</v>
      </c>
    </row>
    <row r="19" spans="1:13" ht="12">
      <c r="A19" s="8">
        <v>17</v>
      </c>
      <c r="B19" s="9">
        <v>4</v>
      </c>
      <c r="C19" s="9">
        <v>21</v>
      </c>
      <c r="F19" s="6">
        <v>17</v>
      </c>
      <c r="G19" s="5">
        <v>1946</v>
      </c>
      <c r="H19" s="5">
        <v>7989</v>
      </c>
      <c r="K19" s="6">
        <v>17</v>
      </c>
      <c r="L19" s="5">
        <v>2594</v>
      </c>
      <c r="M19" s="5">
        <v>10649</v>
      </c>
    </row>
    <row r="20" spans="1:13" ht="12">
      <c r="A20" s="8">
        <v>18</v>
      </c>
      <c r="B20" s="9" t="s">
        <v>3</v>
      </c>
      <c r="C20" s="9">
        <v>21</v>
      </c>
      <c r="F20" s="6">
        <v>18</v>
      </c>
      <c r="G20" s="5">
        <v>2423</v>
      </c>
      <c r="H20" s="5">
        <v>10412</v>
      </c>
      <c r="K20" s="6">
        <v>18</v>
      </c>
      <c r="L20" s="5">
        <v>3230</v>
      </c>
      <c r="M20" s="5">
        <v>13879</v>
      </c>
    </row>
    <row r="21" spans="1:13" ht="12">
      <c r="A21" s="8">
        <v>19</v>
      </c>
      <c r="B21" s="9">
        <v>4</v>
      </c>
      <c r="C21" s="9">
        <v>25</v>
      </c>
      <c r="F21" s="6">
        <v>19</v>
      </c>
      <c r="G21" s="5">
        <v>2975</v>
      </c>
      <c r="H21" s="5">
        <v>13387</v>
      </c>
      <c r="K21" s="6">
        <v>19</v>
      </c>
      <c r="L21" s="5">
        <v>3966</v>
      </c>
      <c r="M21" s="5">
        <v>17845</v>
      </c>
    </row>
    <row r="22" spans="1:13" ht="12">
      <c r="A22" s="8">
        <v>20</v>
      </c>
      <c r="B22" s="9">
        <v>4</v>
      </c>
      <c r="C22" s="9">
        <v>29</v>
      </c>
      <c r="F22" s="6">
        <v>20</v>
      </c>
      <c r="G22" s="5">
        <v>3609</v>
      </c>
      <c r="H22" s="5">
        <v>16996</v>
      </c>
      <c r="K22" s="6">
        <v>20</v>
      </c>
      <c r="L22" s="5">
        <v>4811</v>
      </c>
      <c r="M22" s="5">
        <v>22656</v>
      </c>
    </row>
    <row r="23" spans="1:13" ht="12">
      <c r="A23" s="8">
        <v>21</v>
      </c>
      <c r="B23" s="9" t="s">
        <v>3</v>
      </c>
      <c r="C23" s="9">
        <v>29</v>
      </c>
      <c r="F23" s="6">
        <v>21</v>
      </c>
      <c r="G23" s="5">
        <v>4324</v>
      </c>
      <c r="H23" s="5">
        <v>21320</v>
      </c>
      <c r="K23" s="6">
        <v>21</v>
      </c>
      <c r="L23" s="5">
        <v>5764</v>
      </c>
      <c r="M23" s="5">
        <v>28420</v>
      </c>
    </row>
    <row r="24" spans="1:13" ht="12">
      <c r="A24" s="8">
        <v>22</v>
      </c>
      <c r="B24" s="9">
        <v>3</v>
      </c>
      <c r="C24" s="9">
        <v>32</v>
      </c>
      <c r="F24" s="6">
        <v>22</v>
      </c>
      <c r="G24" s="5">
        <v>5127</v>
      </c>
      <c r="H24" s="5">
        <v>26447</v>
      </c>
      <c r="K24" s="6">
        <v>22</v>
      </c>
      <c r="L24" s="5">
        <v>6834</v>
      </c>
      <c r="M24" s="5">
        <v>35254</v>
      </c>
    </row>
    <row r="25" spans="1:13" ht="12">
      <c r="A25" s="8">
        <v>23</v>
      </c>
      <c r="B25" s="9">
        <v>4</v>
      </c>
      <c r="C25" s="9">
        <v>36</v>
      </c>
      <c r="F25" s="6">
        <v>23</v>
      </c>
      <c r="G25" s="5">
        <v>6012</v>
      </c>
      <c r="H25" s="5">
        <v>32459</v>
      </c>
      <c r="K25" s="6">
        <v>23</v>
      </c>
      <c r="L25" s="5">
        <v>8014</v>
      </c>
      <c r="M25" s="5">
        <v>43268</v>
      </c>
    </row>
    <row r="26" spans="1:13" ht="12">
      <c r="A26" s="8">
        <v>24</v>
      </c>
      <c r="B26" s="9" t="s">
        <v>3</v>
      </c>
      <c r="C26" s="9">
        <v>36</v>
      </c>
      <c r="F26" s="6">
        <v>24</v>
      </c>
      <c r="G26" s="5">
        <v>6985</v>
      </c>
      <c r="H26" s="5">
        <v>39444</v>
      </c>
      <c r="K26" s="6">
        <v>24</v>
      </c>
      <c r="L26" s="5">
        <v>9311</v>
      </c>
      <c r="M26" s="5">
        <v>52579</v>
      </c>
    </row>
    <row r="27" spans="1:13" ht="12">
      <c r="A27" s="8">
        <v>25</v>
      </c>
      <c r="B27" s="9">
        <v>4</v>
      </c>
      <c r="C27" s="9">
        <v>40</v>
      </c>
      <c r="F27" s="6">
        <v>25</v>
      </c>
      <c r="G27" s="5">
        <v>8036</v>
      </c>
      <c r="H27" s="5">
        <v>47480</v>
      </c>
      <c r="K27" s="6">
        <v>25</v>
      </c>
      <c r="L27" s="5">
        <v>10712</v>
      </c>
      <c r="M27" s="5">
        <v>63291</v>
      </c>
    </row>
    <row r="28" spans="1:13" ht="12">
      <c r="A28" s="8">
        <v>26</v>
      </c>
      <c r="B28" s="9">
        <v>4</v>
      </c>
      <c r="C28" s="9">
        <v>44</v>
      </c>
      <c r="F28" s="6">
        <v>26</v>
      </c>
      <c r="G28" s="5">
        <v>9165</v>
      </c>
      <c r="H28" s="5">
        <v>56645</v>
      </c>
      <c r="K28" s="6">
        <v>26</v>
      </c>
      <c r="L28" s="5">
        <v>12217</v>
      </c>
      <c r="M28" s="5">
        <v>75508</v>
      </c>
    </row>
    <row r="29" spans="1:13" ht="12">
      <c r="A29" s="8">
        <v>27</v>
      </c>
      <c r="B29" s="9" t="s">
        <v>3</v>
      </c>
      <c r="C29" s="9">
        <v>44</v>
      </c>
      <c r="F29" s="6">
        <v>27</v>
      </c>
      <c r="G29" s="5">
        <v>10364</v>
      </c>
      <c r="H29" s="5">
        <v>67009</v>
      </c>
      <c r="K29" s="6">
        <v>27</v>
      </c>
      <c r="L29" s="5">
        <v>13815</v>
      </c>
      <c r="M29" s="5">
        <v>89323</v>
      </c>
    </row>
    <row r="30" spans="1:13" ht="12">
      <c r="A30" s="8">
        <v>28</v>
      </c>
      <c r="B30" s="9">
        <v>5</v>
      </c>
      <c r="C30" s="9">
        <v>49</v>
      </c>
      <c r="F30" s="6">
        <v>28</v>
      </c>
      <c r="G30" s="5">
        <v>11629</v>
      </c>
      <c r="H30" s="5">
        <v>78638</v>
      </c>
      <c r="K30" s="6">
        <v>28</v>
      </c>
      <c r="L30" s="5">
        <v>15501</v>
      </c>
      <c r="M30" s="5">
        <v>104824</v>
      </c>
    </row>
    <row r="31" spans="1:13" ht="12">
      <c r="A31" s="8">
        <v>29</v>
      </c>
      <c r="B31" s="9">
        <v>5</v>
      </c>
      <c r="C31" s="9">
        <v>54</v>
      </c>
      <c r="F31" s="6">
        <v>29</v>
      </c>
      <c r="G31" s="5">
        <v>12961</v>
      </c>
      <c r="H31" s="5">
        <v>91599</v>
      </c>
      <c r="K31" s="6">
        <v>29</v>
      </c>
      <c r="L31" s="5">
        <v>17277</v>
      </c>
      <c r="M31" s="5">
        <v>122101</v>
      </c>
    </row>
    <row r="32" spans="1:13" ht="12">
      <c r="A32" s="8">
        <v>30</v>
      </c>
      <c r="B32" s="9" t="s">
        <v>3</v>
      </c>
      <c r="C32" s="9">
        <v>54</v>
      </c>
      <c r="F32" s="6">
        <v>30</v>
      </c>
      <c r="G32" s="5">
        <v>14359</v>
      </c>
      <c r="H32" s="5">
        <v>105958</v>
      </c>
      <c r="K32" s="6">
        <v>30</v>
      </c>
      <c r="L32" s="5">
        <v>19141</v>
      </c>
      <c r="M32" s="5">
        <v>141242</v>
      </c>
    </row>
    <row r="33" spans="1:13" ht="12">
      <c r="A33" s="8">
        <v>31</v>
      </c>
      <c r="B33" s="9">
        <v>4</v>
      </c>
      <c r="C33" s="9">
        <v>58</v>
      </c>
      <c r="F33" s="6">
        <v>31</v>
      </c>
      <c r="G33" s="5">
        <v>15826</v>
      </c>
      <c r="H33" s="5">
        <v>121784</v>
      </c>
      <c r="K33" s="6">
        <v>31</v>
      </c>
      <c r="L33" s="5">
        <v>21096</v>
      </c>
      <c r="M33" s="5">
        <v>162338</v>
      </c>
    </row>
    <row r="34" spans="1:13" ht="12">
      <c r="A34" s="8">
        <v>32</v>
      </c>
      <c r="B34" s="9">
        <v>5</v>
      </c>
      <c r="C34" s="9">
        <v>63</v>
      </c>
      <c r="F34" s="6">
        <v>32</v>
      </c>
      <c r="G34" s="5">
        <v>17362</v>
      </c>
      <c r="H34" s="5">
        <v>139146</v>
      </c>
      <c r="K34" s="6">
        <v>32</v>
      </c>
      <c r="L34" s="5">
        <v>23144</v>
      </c>
      <c r="M34" s="5">
        <v>185482</v>
      </c>
    </row>
    <row r="35" spans="1:13" ht="12">
      <c r="A35" s="8">
        <v>33</v>
      </c>
      <c r="B35" s="9" t="s">
        <v>3</v>
      </c>
      <c r="C35" s="9">
        <v>63</v>
      </c>
      <c r="F35" s="6">
        <v>33</v>
      </c>
      <c r="G35" s="5">
        <v>18969</v>
      </c>
      <c r="H35" s="5">
        <v>158115</v>
      </c>
      <c r="K35" s="6">
        <v>33</v>
      </c>
      <c r="L35" s="5">
        <v>25286</v>
      </c>
      <c r="M35" s="5">
        <v>210768</v>
      </c>
    </row>
    <row r="36" spans="1:13" ht="12">
      <c r="A36" s="8">
        <v>34</v>
      </c>
      <c r="B36" s="9">
        <v>5</v>
      </c>
      <c r="C36" s="9">
        <v>68</v>
      </c>
      <c r="F36" s="6">
        <v>34</v>
      </c>
      <c r="G36" s="5">
        <v>20650</v>
      </c>
      <c r="H36" s="5">
        <v>178765</v>
      </c>
      <c r="K36" s="6">
        <v>34</v>
      </c>
      <c r="L36" s="5">
        <v>27526</v>
      </c>
      <c r="M36" s="5">
        <v>238294</v>
      </c>
    </row>
    <row r="37" spans="1:13" ht="12">
      <c r="A37" s="8">
        <v>35</v>
      </c>
      <c r="B37" s="9">
        <v>4</v>
      </c>
      <c r="C37" s="9">
        <v>72</v>
      </c>
      <c r="F37" s="6">
        <v>35</v>
      </c>
      <c r="G37" s="5">
        <v>22404</v>
      </c>
      <c r="H37" s="5">
        <v>201169</v>
      </c>
      <c r="K37" s="6">
        <v>35</v>
      </c>
      <c r="L37" s="5">
        <v>29865</v>
      </c>
      <c r="M37" s="5">
        <v>268159</v>
      </c>
    </row>
    <row r="38" spans="1:13" ht="12">
      <c r="A38" s="8">
        <v>36</v>
      </c>
      <c r="B38" s="9" t="s">
        <v>3</v>
      </c>
      <c r="C38" s="9">
        <v>72</v>
      </c>
      <c r="F38" s="6">
        <v>36</v>
      </c>
      <c r="G38" s="5">
        <v>24232</v>
      </c>
      <c r="H38" s="5">
        <v>225401</v>
      </c>
      <c r="K38" s="6">
        <v>36</v>
      </c>
      <c r="L38" s="5">
        <v>32301</v>
      </c>
      <c r="M38" s="5">
        <v>300460</v>
      </c>
    </row>
    <row r="39" spans="1:13" ht="12">
      <c r="A39" s="8">
        <v>37</v>
      </c>
      <c r="B39" s="9">
        <v>4</v>
      </c>
      <c r="C39" s="9">
        <v>76</v>
      </c>
      <c r="F39" s="6">
        <v>37</v>
      </c>
      <c r="G39" s="5">
        <v>26136</v>
      </c>
      <c r="H39" s="5">
        <v>251537</v>
      </c>
      <c r="K39" s="6">
        <v>37</v>
      </c>
      <c r="L39" s="5">
        <v>34839</v>
      </c>
      <c r="M39" s="5">
        <v>335299</v>
      </c>
    </row>
    <row r="40" spans="1:13" ht="12">
      <c r="A40" s="8">
        <v>38</v>
      </c>
      <c r="B40" s="9">
        <v>3</v>
      </c>
      <c r="C40" s="9">
        <v>79</v>
      </c>
      <c r="F40" s="6">
        <v>38</v>
      </c>
      <c r="G40" s="5">
        <v>28118</v>
      </c>
      <c r="H40" s="5">
        <v>279655</v>
      </c>
      <c r="K40" s="6">
        <v>38</v>
      </c>
      <c r="L40" s="5">
        <v>37481</v>
      </c>
      <c r="M40" s="5">
        <v>372780</v>
      </c>
    </row>
    <row r="41" spans="1:13" ht="12">
      <c r="A41" s="8">
        <v>39</v>
      </c>
      <c r="B41" s="9" t="s">
        <v>3</v>
      </c>
      <c r="C41" s="9">
        <v>79</v>
      </c>
      <c r="F41" s="6">
        <v>39</v>
      </c>
      <c r="G41" s="5">
        <v>30180</v>
      </c>
      <c r="H41" s="5">
        <v>309835</v>
      </c>
      <c r="K41" s="6">
        <v>39</v>
      </c>
      <c r="L41" s="5">
        <v>40230</v>
      </c>
      <c r="M41" s="5">
        <v>413010</v>
      </c>
    </row>
    <row r="42" spans="1:13" ht="12">
      <c r="A42" s="8">
        <v>40</v>
      </c>
      <c r="B42" s="9">
        <v>4</v>
      </c>
      <c r="C42" s="9">
        <v>83</v>
      </c>
      <c r="F42" s="6">
        <v>40</v>
      </c>
      <c r="G42" s="5">
        <v>32319</v>
      </c>
      <c r="H42" s="5">
        <v>342154</v>
      </c>
      <c r="K42" s="6">
        <v>40</v>
      </c>
      <c r="L42" s="5">
        <v>43081</v>
      </c>
      <c r="M42" s="5">
        <v>456091</v>
      </c>
    </row>
    <row r="43" spans="1:13" ht="12">
      <c r="A43" s="8">
        <v>41</v>
      </c>
      <c r="B43" s="9">
        <v>4</v>
      </c>
      <c r="C43" s="9">
        <v>87</v>
      </c>
      <c r="F43" s="6">
        <v>41</v>
      </c>
      <c r="G43" s="5">
        <v>34541</v>
      </c>
      <c r="H43" s="5">
        <v>376695</v>
      </c>
      <c r="K43" s="6">
        <v>41</v>
      </c>
      <c r="L43" s="5">
        <v>46043</v>
      </c>
      <c r="M43" s="5">
        <v>502134</v>
      </c>
    </row>
    <row r="44" spans="1:13" ht="12">
      <c r="A44" s="8">
        <v>42</v>
      </c>
      <c r="B44" s="9" t="s">
        <v>3</v>
      </c>
      <c r="C44" s="9">
        <v>87</v>
      </c>
      <c r="F44" s="6">
        <v>42</v>
      </c>
      <c r="G44" s="5">
        <v>36844</v>
      </c>
      <c r="H44" s="5">
        <v>413539</v>
      </c>
      <c r="K44" s="6">
        <v>42</v>
      </c>
      <c r="L44" s="5">
        <v>49113</v>
      </c>
      <c r="M44" s="5">
        <v>551247</v>
      </c>
    </row>
    <row r="45" spans="1:13" ht="12">
      <c r="A45" s="8">
        <v>43</v>
      </c>
      <c r="B45" s="9">
        <v>3</v>
      </c>
      <c r="C45" s="9">
        <v>90</v>
      </c>
      <c r="F45" s="6">
        <v>43</v>
      </c>
      <c r="G45" s="5">
        <v>39231</v>
      </c>
      <c r="H45" s="5">
        <v>452770</v>
      </c>
      <c r="K45" s="6">
        <v>43</v>
      </c>
      <c r="L45" s="5">
        <v>52295</v>
      </c>
      <c r="M45" s="5">
        <v>603542</v>
      </c>
    </row>
    <row r="46" spans="1:13" ht="12">
      <c r="A46" s="8">
        <v>44</v>
      </c>
      <c r="B46" s="9">
        <v>3</v>
      </c>
      <c r="C46" s="9">
        <v>93</v>
      </c>
      <c r="F46" s="6">
        <v>44</v>
      </c>
      <c r="G46" s="5">
        <v>41704</v>
      </c>
      <c r="H46" s="5">
        <v>494474</v>
      </c>
      <c r="K46" s="6">
        <v>44</v>
      </c>
      <c r="L46" s="5">
        <v>55591</v>
      </c>
      <c r="M46" s="5">
        <v>659133</v>
      </c>
    </row>
    <row r="47" spans="1:13" ht="12">
      <c r="A47" s="8">
        <v>45</v>
      </c>
      <c r="B47" s="9" t="s">
        <v>3</v>
      </c>
      <c r="C47" s="9">
        <v>93</v>
      </c>
      <c r="F47" s="6">
        <v>45</v>
      </c>
      <c r="G47" s="5">
        <v>44262</v>
      </c>
      <c r="H47" s="5">
        <v>538736</v>
      </c>
      <c r="K47" s="6">
        <v>45</v>
      </c>
      <c r="L47" s="5">
        <v>59001</v>
      </c>
      <c r="M47" s="5">
        <v>718134</v>
      </c>
    </row>
    <row r="48" spans="1:13" ht="12">
      <c r="A48" s="8">
        <v>46</v>
      </c>
      <c r="B48" s="9">
        <v>4</v>
      </c>
      <c r="C48" s="9">
        <v>97</v>
      </c>
      <c r="F48" s="6">
        <v>46</v>
      </c>
      <c r="G48" s="5">
        <v>46907</v>
      </c>
      <c r="H48" s="5">
        <v>585643</v>
      </c>
      <c r="K48" s="6">
        <v>46</v>
      </c>
      <c r="L48" s="5">
        <v>62527</v>
      </c>
      <c r="M48" s="5">
        <v>780661</v>
      </c>
    </row>
    <row r="49" spans="1:13" ht="12">
      <c r="A49" s="8">
        <v>47</v>
      </c>
      <c r="B49" s="9">
        <v>3</v>
      </c>
      <c r="C49" s="9">
        <v>100</v>
      </c>
      <c r="F49" s="6">
        <v>47</v>
      </c>
      <c r="G49" s="5">
        <v>49641</v>
      </c>
      <c r="H49" s="5">
        <v>635284</v>
      </c>
      <c r="K49" s="6">
        <v>47</v>
      </c>
      <c r="L49" s="5">
        <v>66171</v>
      </c>
      <c r="M49" s="5">
        <v>846832</v>
      </c>
    </row>
    <row r="50" spans="1:13" ht="12">
      <c r="A50" s="8">
        <v>48</v>
      </c>
      <c r="B50" s="9" t="s">
        <v>3</v>
      </c>
      <c r="C50" s="9">
        <v>100</v>
      </c>
      <c r="F50" s="6">
        <v>48</v>
      </c>
      <c r="G50" s="5">
        <v>52464</v>
      </c>
      <c r="H50" s="5">
        <v>687748</v>
      </c>
      <c r="K50" s="6">
        <v>48</v>
      </c>
      <c r="L50" s="5">
        <v>69935</v>
      </c>
      <c r="M50" s="5">
        <v>916767</v>
      </c>
    </row>
    <row r="51" spans="1:13" ht="12">
      <c r="A51" s="8">
        <v>49</v>
      </c>
      <c r="B51" s="9">
        <v>3</v>
      </c>
      <c r="C51" s="9">
        <v>103</v>
      </c>
      <c r="F51" s="6">
        <v>49</v>
      </c>
      <c r="G51" s="5">
        <v>55381</v>
      </c>
      <c r="H51" s="5">
        <v>743129</v>
      </c>
      <c r="K51" s="6">
        <v>49</v>
      </c>
      <c r="L51" s="5">
        <v>73823</v>
      </c>
      <c r="M51" s="5">
        <v>990590</v>
      </c>
    </row>
    <row r="52" spans="1:13" ht="12">
      <c r="A52" s="8">
        <v>50</v>
      </c>
      <c r="B52" s="9">
        <v>4</v>
      </c>
      <c r="C52" s="9">
        <v>107</v>
      </c>
      <c r="F52" s="6">
        <v>50</v>
      </c>
      <c r="G52" s="5">
        <v>58387</v>
      </c>
      <c r="H52" s="5">
        <v>801516</v>
      </c>
      <c r="K52" s="6">
        <v>50</v>
      </c>
      <c r="L52" s="5">
        <v>77830</v>
      </c>
      <c r="M52" s="5">
        <v>1068420</v>
      </c>
    </row>
    <row r="53" spans="1:13" ht="12">
      <c r="A53" s="8">
        <v>51</v>
      </c>
      <c r="B53" s="9" t="s">
        <v>3</v>
      </c>
      <c r="C53" s="9">
        <v>107</v>
      </c>
      <c r="F53" s="6">
        <v>51</v>
      </c>
      <c r="G53" s="5">
        <v>61488</v>
      </c>
      <c r="H53" s="5">
        <v>863004</v>
      </c>
      <c r="K53" s="6">
        <v>51</v>
      </c>
      <c r="L53" s="5">
        <v>81964</v>
      </c>
      <c r="M53" s="5">
        <v>1150384</v>
      </c>
    </row>
    <row r="54" spans="1:13" ht="12">
      <c r="A54" s="8">
        <v>52</v>
      </c>
      <c r="B54" s="9">
        <v>3</v>
      </c>
      <c r="C54" s="9">
        <v>110</v>
      </c>
      <c r="F54" s="6">
        <v>52</v>
      </c>
      <c r="G54" s="5">
        <v>67917</v>
      </c>
      <c r="H54" s="5">
        <v>930921</v>
      </c>
      <c r="K54" s="6">
        <v>52</v>
      </c>
      <c r="L54" s="5">
        <v>90533</v>
      </c>
      <c r="M54" s="5">
        <v>1240917</v>
      </c>
    </row>
    <row r="55" spans="1:13" ht="12">
      <c r="A55" s="8">
        <v>53</v>
      </c>
      <c r="B55" s="9">
        <v>3</v>
      </c>
      <c r="C55" s="9">
        <v>113</v>
      </c>
      <c r="F55" s="6">
        <v>53</v>
      </c>
      <c r="G55" s="5">
        <v>71537</v>
      </c>
      <c r="H55" s="5">
        <v>1002458</v>
      </c>
      <c r="K55" s="6">
        <v>53</v>
      </c>
      <c r="L55" s="5">
        <v>95359</v>
      </c>
      <c r="M55" s="5">
        <v>1336276</v>
      </c>
    </row>
    <row r="56" spans="1:13" ht="12">
      <c r="A56" s="8">
        <v>54</v>
      </c>
      <c r="B56" s="9" t="s">
        <v>3</v>
      </c>
      <c r="C56" s="9">
        <v>113</v>
      </c>
      <c r="F56" s="6">
        <v>54</v>
      </c>
      <c r="G56" s="5">
        <v>75271</v>
      </c>
      <c r="H56" s="5">
        <v>1077729</v>
      </c>
      <c r="K56" s="6">
        <v>54</v>
      </c>
      <c r="L56" s="5">
        <v>100336</v>
      </c>
      <c r="M56" s="5">
        <v>1436612</v>
      </c>
    </row>
    <row r="57" spans="1:13" ht="12">
      <c r="A57" s="8">
        <v>55</v>
      </c>
      <c r="B57" s="9">
        <v>3</v>
      </c>
      <c r="C57" s="9">
        <v>116</v>
      </c>
      <c r="F57" s="6">
        <v>55</v>
      </c>
      <c r="G57" s="5">
        <v>79117</v>
      </c>
      <c r="H57" s="5">
        <v>1156846</v>
      </c>
      <c r="K57" s="6">
        <v>55</v>
      </c>
      <c r="L57" s="5">
        <v>105463</v>
      </c>
      <c r="M57" s="5">
        <v>1542075</v>
      </c>
    </row>
    <row r="58" spans="1:13" ht="12">
      <c r="A58" s="8">
        <v>56</v>
      </c>
      <c r="B58" s="9">
        <v>2</v>
      </c>
      <c r="C58" s="9">
        <v>118</v>
      </c>
      <c r="F58" s="6">
        <v>56</v>
      </c>
      <c r="G58" s="5">
        <v>83073</v>
      </c>
      <c r="H58" s="5">
        <v>1239919</v>
      </c>
      <c r="K58" s="6">
        <v>56</v>
      </c>
      <c r="L58" s="5">
        <v>110736</v>
      </c>
      <c r="M58" s="5">
        <v>1652811</v>
      </c>
    </row>
    <row r="59" spans="1:13" ht="12">
      <c r="A59" s="8">
        <v>57</v>
      </c>
      <c r="B59" s="9">
        <v>1</v>
      </c>
      <c r="C59" s="9">
        <v>119</v>
      </c>
      <c r="F59" s="6">
        <v>57</v>
      </c>
      <c r="G59" s="5">
        <v>87137</v>
      </c>
      <c r="H59" s="5">
        <v>1327056</v>
      </c>
      <c r="K59" s="6">
        <v>57</v>
      </c>
      <c r="L59" s="5">
        <v>116154</v>
      </c>
      <c r="M59" s="5">
        <v>1768965</v>
      </c>
    </row>
    <row r="60" spans="1:13" ht="12">
      <c r="A60" s="8">
        <v>58</v>
      </c>
      <c r="B60" s="9">
        <v>3</v>
      </c>
      <c r="C60" s="9">
        <v>122</v>
      </c>
      <c r="F60" s="6">
        <v>58</v>
      </c>
      <c r="G60" s="5">
        <v>91308</v>
      </c>
      <c r="H60" s="5">
        <v>1418364</v>
      </c>
      <c r="K60" s="6">
        <v>58</v>
      </c>
      <c r="L60" s="5">
        <v>121714</v>
      </c>
      <c r="M60" s="5">
        <v>1890679</v>
      </c>
    </row>
    <row r="61" spans="1:13" ht="12">
      <c r="A61" s="8">
        <v>59</v>
      </c>
      <c r="B61" s="9">
        <v>2</v>
      </c>
      <c r="C61" s="9">
        <v>124</v>
      </c>
      <c r="F61" s="6">
        <v>59</v>
      </c>
      <c r="G61" s="5">
        <v>95585</v>
      </c>
      <c r="H61" s="5">
        <v>1513949</v>
      </c>
      <c r="K61" s="6">
        <v>59</v>
      </c>
      <c r="L61" s="5">
        <v>127415</v>
      </c>
      <c r="M61" s="5">
        <v>2018094</v>
      </c>
    </row>
    <row r="62" spans="1:13" ht="12">
      <c r="A62" s="8">
        <v>60</v>
      </c>
      <c r="B62" s="9">
        <v>2</v>
      </c>
      <c r="C62" s="9">
        <v>126</v>
      </c>
      <c r="F62" s="6">
        <v>60</v>
      </c>
      <c r="G62" s="48">
        <v>99971</v>
      </c>
      <c r="H62" s="48">
        <v>1613920</v>
      </c>
      <c r="K62" s="6">
        <v>60</v>
      </c>
      <c r="L62" s="5">
        <v>133261</v>
      </c>
      <c r="M62" s="5">
        <v>2151355</v>
      </c>
    </row>
    <row r="63" spans="1:13" ht="12">
      <c r="A63" s="8">
        <v>61</v>
      </c>
      <c r="B63" s="10">
        <v>3</v>
      </c>
      <c r="C63" s="9">
        <v>129</v>
      </c>
      <c r="F63" s="6">
        <v>61</v>
      </c>
      <c r="G63" s="48">
        <v>104464</v>
      </c>
      <c r="H63" s="48">
        <v>1718384</v>
      </c>
      <c r="K63" s="6">
        <v>61</v>
      </c>
      <c r="L63" s="5">
        <v>139251</v>
      </c>
      <c r="M63" s="5">
        <v>2290606</v>
      </c>
    </row>
    <row r="64" spans="1:13" s="49" customFormat="1" ht="12">
      <c r="A64" s="8">
        <v>62</v>
      </c>
      <c r="B64" s="10">
        <v>2</v>
      </c>
      <c r="C64" s="9">
        <v>131</v>
      </c>
      <c r="D64" s="47"/>
      <c r="F64" s="6">
        <v>62</v>
      </c>
      <c r="G64" s="48">
        <v>109062</v>
      </c>
      <c r="H64" s="48">
        <v>1827446</v>
      </c>
      <c r="K64" s="6">
        <v>62</v>
      </c>
      <c r="L64" s="5">
        <v>145380</v>
      </c>
      <c r="M64" s="5">
        <v>2435986</v>
      </c>
    </row>
    <row r="65" spans="1:13" s="49" customFormat="1" ht="12">
      <c r="A65" s="8">
        <v>63</v>
      </c>
      <c r="B65" s="10">
        <v>1</v>
      </c>
      <c r="C65" s="9">
        <v>132</v>
      </c>
      <c r="D65" s="47"/>
      <c r="F65" s="6">
        <v>63</v>
      </c>
      <c r="G65" s="48">
        <v>113764</v>
      </c>
      <c r="H65" s="48">
        <v>1941210</v>
      </c>
      <c r="K65" s="6">
        <v>63</v>
      </c>
      <c r="L65" s="5">
        <v>151647</v>
      </c>
      <c r="M65" s="5">
        <v>2587633</v>
      </c>
    </row>
    <row r="66" spans="1:13" s="49" customFormat="1" ht="12">
      <c r="A66" s="8">
        <v>64</v>
      </c>
      <c r="B66" s="50">
        <v>2</v>
      </c>
      <c r="C66" s="9">
        <v>134</v>
      </c>
      <c r="D66" s="47"/>
      <c r="F66" s="6">
        <v>64</v>
      </c>
      <c r="G66" s="48">
        <v>118569</v>
      </c>
      <c r="H66" s="48">
        <v>2059779</v>
      </c>
      <c r="K66" s="6">
        <v>64</v>
      </c>
      <c r="L66" s="5">
        <v>158052</v>
      </c>
      <c r="M66" s="5">
        <v>2745685</v>
      </c>
    </row>
    <row r="67" spans="1:13" s="49" customFormat="1" ht="12">
      <c r="A67" s="8">
        <v>65</v>
      </c>
      <c r="B67" s="50">
        <v>2</v>
      </c>
      <c r="C67" s="9">
        <v>136</v>
      </c>
      <c r="D67" s="47"/>
      <c r="F67" s="6">
        <v>65</v>
      </c>
      <c r="G67" s="48">
        <v>123479</v>
      </c>
      <c r="H67" s="48">
        <v>2183258</v>
      </c>
      <c r="K67" s="6">
        <v>65</v>
      </c>
      <c r="L67" s="5">
        <v>164598</v>
      </c>
      <c r="M67" s="5">
        <v>2910283</v>
      </c>
    </row>
    <row r="68" spans="1:13" s="49" customFormat="1" ht="12">
      <c r="A68" s="8">
        <v>66</v>
      </c>
      <c r="B68" s="50">
        <v>2</v>
      </c>
      <c r="C68" s="9">
        <v>138</v>
      </c>
      <c r="D68" s="47"/>
      <c r="F68" s="6">
        <v>66</v>
      </c>
      <c r="G68" s="48">
        <v>128492</v>
      </c>
      <c r="H68" s="48">
        <v>2311750</v>
      </c>
      <c r="K68" s="6">
        <v>66</v>
      </c>
      <c r="L68" s="5">
        <v>171280</v>
      </c>
      <c r="M68" s="5">
        <v>3081563</v>
      </c>
    </row>
    <row r="69" spans="1:13" s="49" customFormat="1" ht="12">
      <c r="A69" s="8">
        <v>67</v>
      </c>
      <c r="B69" s="50">
        <v>3</v>
      </c>
      <c r="C69" s="9">
        <v>141</v>
      </c>
      <c r="D69" s="47"/>
      <c r="F69" s="6">
        <v>67</v>
      </c>
      <c r="G69" s="48">
        <v>133606</v>
      </c>
      <c r="H69" s="48">
        <v>2445356</v>
      </c>
      <c r="K69" s="6">
        <v>67</v>
      </c>
      <c r="L69" s="5">
        <v>178097</v>
      </c>
      <c r="M69" s="5">
        <v>3259660</v>
      </c>
    </row>
    <row r="70" spans="1:13" s="49" customFormat="1" ht="12">
      <c r="A70" s="8">
        <v>68</v>
      </c>
      <c r="B70" s="51">
        <v>3</v>
      </c>
      <c r="C70" s="9">
        <v>144</v>
      </c>
      <c r="D70" s="47"/>
      <c r="F70" s="6">
        <v>68</v>
      </c>
      <c r="G70" s="48">
        <v>138820</v>
      </c>
      <c r="H70" s="48">
        <v>2584176</v>
      </c>
      <c r="K70" s="6">
        <v>68</v>
      </c>
      <c r="L70" s="5">
        <v>185047</v>
      </c>
      <c r="M70" s="5">
        <v>3444707</v>
      </c>
    </row>
    <row r="71" spans="1:13" ht="12">
      <c r="A71" s="8">
        <v>69</v>
      </c>
      <c r="B71" s="51">
        <v>2</v>
      </c>
      <c r="C71" s="9">
        <v>146</v>
      </c>
      <c r="F71" s="6">
        <v>69</v>
      </c>
      <c r="G71" s="48">
        <v>144133</v>
      </c>
      <c r="H71" s="48">
        <v>2728309</v>
      </c>
      <c r="K71" s="6">
        <v>69</v>
      </c>
      <c r="L71" s="5">
        <v>192129</v>
      </c>
      <c r="M71" s="5">
        <v>3636836</v>
      </c>
    </row>
    <row r="72" spans="1:13" ht="12">
      <c r="A72" s="8">
        <v>70</v>
      </c>
      <c r="B72" s="51">
        <v>2</v>
      </c>
      <c r="C72" s="9">
        <v>148</v>
      </c>
      <c r="F72" s="6">
        <v>70</v>
      </c>
      <c r="G72" s="48">
        <v>149547</v>
      </c>
      <c r="H72" s="48">
        <v>2877856</v>
      </c>
      <c r="K72" s="6">
        <v>70</v>
      </c>
      <c r="L72" s="5">
        <v>199346</v>
      </c>
      <c r="M72" s="5">
        <v>3836182</v>
      </c>
    </row>
    <row r="73" spans="1:13" ht="12">
      <c r="A73" s="8">
        <v>71</v>
      </c>
      <c r="B73" s="51">
        <v>3</v>
      </c>
      <c r="C73" s="9">
        <v>151</v>
      </c>
      <c r="F73" s="6">
        <v>71</v>
      </c>
      <c r="G73" s="48">
        <v>155060</v>
      </c>
      <c r="H73" s="48">
        <v>3032916</v>
      </c>
      <c r="K73" s="6">
        <v>71</v>
      </c>
      <c r="L73" s="5">
        <v>199346</v>
      </c>
      <c r="M73" s="5">
        <v>4035528</v>
      </c>
    </row>
    <row r="74" spans="1:13" ht="12">
      <c r="A74" s="8">
        <v>72</v>
      </c>
      <c r="B74" s="51">
        <v>1</v>
      </c>
      <c r="C74" s="9">
        <v>152</v>
      </c>
      <c r="F74" s="6">
        <v>72</v>
      </c>
      <c r="G74" s="48">
        <v>160688</v>
      </c>
      <c r="H74" s="48">
        <v>3193604</v>
      </c>
      <c r="K74" s="6">
        <v>72</v>
      </c>
      <c r="L74" s="5">
        <v>199346</v>
      </c>
      <c r="M74" s="5">
        <v>4234874</v>
      </c>
    </row>
    <row r="75" spans="1:13" ht="12">
      <c r="A75" s="8">
        <v>73</v>
      </c>
      <c r="B75" s="51">
        <v>2</v>
      </c>
      <c r="C75" s="9">
        <v>154</v>
      </c>
      <c r="F75" s="6">
        <v>73</v>
      </c>
      <c r="G75" s="48">
        <v>166466</v>
      </c>
      <c r="H75" s="48">
        <v>3360070</v>
      </c>
      <c r="K75" s="6">
        <v>73</v>
      </c>
      <c r="L75" s="5">
        <v>199346</v>
      </c>
      <c r="M75" s="5">
        <v>4434220</v>
      </c>
    </row>
    <row r="76" spans="1:13" ht="12">
      <c r="A76" s="8">
        <v>74</v>
      </c>
      <c r="B76" s="51">
        <v>2</v>
      </c>
      <c r="C76" s="9">
        <v>156</v>
      </c>
      <c r="F76" s="6">
        <v>74</v>
      </c>
      <c r="G76" s="48">
        <v>172442</v>
      </c>
      <c r="H76" s="48">
        <v>3532512</v>
      </c>
      <c r="K76" s="6">
        <v>74</v>
      </c>
      <c r="L76" s="5">
        <v>199346</v>
      </c>
      <c r="M76" s="5">
        <v>4633566</v>
      </c>
    </row>
    <row r="77" spans="1:13" ht="12">
      <c r="A77" s="8">
        <v>75</v>
      </c>
      <c r="B77" s="51">
        <v>2</v>
      </c>
      <c r="C77" s="9">
        <v>158</v>
      </c>
      <c r="F77" s="6">
        <v>75</v>
      </c>
      <c r="G77" s="48">
        <v>178667</v>
      </c>
      <c r="H77" s="48">
        <v>3711179</v>
      </c>
      <c r="K77" s="6">
        <v>75</v>
      </c>
      <c r="L77" s="5">
        <v>199346</v>
      </c>
      <c r="M77" s="5">
        <v>4832912</v>
      </c>
    </row>
    <row r="78" spans="1:13" ht="12">
      <c r="A78" s="8">
        <v>76</v>
      </c>
      <c r="B78" s="51">
        <v>3</v>
      </c>
      <c r="C78" s="9">
        <v>161</v>
      </c>
      <c r="F78" s="6">
        <v>76</v>
      </c>
      <c r="G78" s="48">
        <v>185192</v>
      </c>
      <c r="H78" s="48">
        <v>3896371</v>
      </c>
      <c r="K78" s="6">
        <v>76</v>
      </c>
      <c r="L78" s="5">
        <v>199346</v>
      </c>
      <c r="M78" s="5">
        <v>5032258</v>
      </c>
    </row>
    <row r="79" spans="1:13" ht="12">
      <c r="A79" s="8">
        <v>77</v>
      </c>
      <c r="B79" s="51">
        <v>2</v>
      </c>
      <c r="C79" s="9">
        <v>163</v>
      </c>
      <c r="F79" s="6">
        <v>77</v>
      </c>
      <c r="G79" s="48">
        <v>192068</v>
      </c>
      <c r="H79" s="48">
        <v>4088439</v>
      </c>
      <c r="K79" s="6">
        <v>77</v>
      </c>
      <c r="L79" s="5">
        <v>199346</v>
      </c>
      <c r="M79" s="5">
        <v>5231604</v>
      </c>
    </row>
    <row r="80" spans="1:13" ht="12">
      <c r="A80" s="8">
        <v>78</v>
      </c>
      <c r="B80" s="51">
        <v>2</v>
      </c>
      <c r="C80" s="9">
        <v>165</v>
      </c>
      <c r="F80" s="6">
        <v>78</v>
      </c>
      <c r="G80" s="48">
        <v>199346</v>
      </c>
      <c r="H80" s="48">
        <v>4287785</v>
      </c>
      <c r="K80" s="6">
        <v>78</v>
      </c>
      <c r="L80" s="5">
        <v>199346</v>
      </c>
      <c r="M80" s="5">
        <v>5430950</v>
      </c>
    </row>
    <row r="81" spans="1:13" ht="12">
      <c r="A81" s="8">
        <v>79</v>
      </c>
      <c r="B81" s="51">
        <v>2</v>
      </c>
      <c r="C81" s="9">
        <v>167</v>
      </c>
      <c r="F81" s="6">
        <v>79</v>
      </c>
      <c r="G81" s="48">
        <v>199346</v>
      </c>
      <c r="H81" s="48">
        <v>4487131</v>
      </c>
      <c r="K81" s="6">
        <v>79</v>
      </c>
      <c r="L81" s="5">
        <v>199346</v>
      </c>
      <c r="M81" s="5">
        <v>5630296</v>
      </c>
    </row>
    <row r="82" spans="1:13" ht="12">
      <c r="A82" s="8">
        <v>80</v>
      </c>
      <c r="B82" s="51">
        <v>3</v>
      </c>
      <c r="C82" s="9">
        <v>170</v>
      </c>
      <c r="F82" s="6">
        <v>80</v>
      </c>
      <c r="G82" s="48">
        <v>199346</v>
      </c>
      <c r="H82" s="48">
        <v>4686477</v>
      </c>
      <c r="K82" s="6">
        <v>80</v>
      </c>
      <c r="L82" s="5">
        <v>199346</v>
      </c>
      <c r="M82" s="5">
        <v>5829642</v>
      </c>
    </row>
    <row r="83" spans="1:13" ht="12">
      <c r="A83" s="8">
        <v>81</v>
      </c>
      <c r="B83" s="51"/>
      <c r="C83" s="9">
        <v>170</v>
      </c>
      <c r="F83" s="6">
        <v>81</v>
      </c>
      <c r="G83" s="48"/>
      <c r="H83" s="48">
        <v>4686477</v>
      </c>
      <c r="K83" s="6">
        <v>81</v>
      </c>
      <c r="L83" s="5"/>
      <c r="M83" s="5">
        <v>5829642</v>
      </c>
    </row>
    <row r="84" spans="1:13" ht="12">
      <c r="A84" s="8">
        <v>82</v>
      </c>
      <c r="B84" s="51"/>
      <c r="C84" s="9">
        <v>170</v>
      </c>
      <c r="F84" s="6">
        <v>82</v>
      </c>
      <c r="G84" s="48"/>
      <c r="H84" s="48">
        <v>4686477</v>
      </c>
      <c r="K84" s="6">
        <v>82</v>
      </c>
      <c r="L84" s="5"/>
      <c r="M84" s="5">
        <v>5829642</v>
      </c>
    </row>
    <row r="85" spans="1:13" ht="12">
      <c r="A85" s="8">
        <v>83</v>
      </c>
      <c r="B85" s="51"/>
      <c r="C85" s="9">
        <v>170</v>
      </c>
      <c r="F85" s="6">
        <v>83</v>
      </c>
      <c r="G85" s="48"/>
      <c r="H85" s="48">
        <v>4686477</v>
      </c>
      <c r="K85" s="6">
        <v>83</v>
      </c>
      <c r="L85" s="5"/>
      <c r="M85" s="5">
        <v>5829642</v>
      </c>
    </row>
    <row r="86" spans="1:13" ht="12">
      <c r="A86" s="8">
        <v>84</v>
      </c>
      <c r="B86" s="51"/>
      <c r="C86" s="9">
        <v>170</v>
      </c>
      <c r="F86" s="6">
        <v>84</v>
      </c>
      <c r="G86" s="48"/>
      <c r="H86" s="48">
        <v>4686477</v>
      </c>
      <c r="K86" s="6">
        <v>84</v>
      </c>
      <c r="L86" s="5"/>
      <c r="M86" s="5">
        <v>5829642</v>
      </c>
    </row>
    <row r="87" spans="1:13" ht="12">
      <c r="A87" s="8">
        <v>85</v>
      </c>
      <c r="B87" s="51"/>
      <c r="C87" s="9">
        <v>170</v>
      </c>
      <c r="F87" s="6">
        <v>85</v>
      </c>
      <c r="G87" s="48"/>
      <c r="H87" s="48">
        <v>4686477</v>
      </c>
      <c r="K87" s="6">
        <v>85</v>
      </c>
      <c r="L87" s="5"/>
      <c r="M87" s="5">
        <v>5829642</v>
      </c>
    </row>
    <row r="88" spans="1:13" ht="12">
      <c r="A88" s="8">
        <v>86</v>
      </c>
      <c r="B88" s="51"/>
      <c r="C88" s="9">
        <v>170</v>
      </c>
      <c r="F88" s="6">
        <v>86</v>
      </c>
      <c r="G88" s="48"/>
      <c r="H88" s="48">
        <v>4686477</v>
      </c>
      <c r="K88" s="6">
        <v>86</v>
      </c>
      <c r="L88" s="5"/>
      <c r="M88" s="5">
        <v>5829642</v>
      </c>
    </row>
    <row r="89" spans="1:13" ht="12">
      <c r="A89" s="8">
        <v>87</v>
      </c>
      <c r="B89" s="51"/>
      <c r="C89" s="9">
        <v>170</v>
      </c>
      <c r="F89" s="6">
        <v>87</v>
      </c>
      <c r="G89" s="48"/>
      <c r="H89" s="48">
        <v>4686477</v>
      </c>
      <c r="K89" s="6">
        <v>87</v>
      </c>
      <c r="L89" s="5"/>
      <c r="M89" s="5">
        <v>5829642</v>
      </c>
    </row>
    <row r="90" spans="1:13" ht="12">
      <c r="A90" s="8">
        <v>88</v>
      </c>
      <c r="B90" s="51"/>
      <c r="C90" s="9">
        <v>170</v>
      </c>
      <c r="F90" s="6">
        <v>88</v>
      </c>
      <c r="G90" s="48"/>
      <c r="H90" s="48">
        <v>4686477</v>
      </c>
      <c r="K90" s="6">
        <v>88</v>
      </c>
      <c r="L90" s="5"/>
      <c r="M90" s="5">
        <v>5829642</v>
      </c>
    </row>
    <row r="91" spans="1:13" ht="12">
      <c r="A91" s="8">
        <v>89</v>
      </c>
      <c r="B91" s="51"/>
      <c r="C91" s="9">
        <v>170</v>
      </c>
      <c r="F91" s="6">
        <v>89</v>
      </c>
      <c r="G91" s="48"/>
      <c r="H91" s="48">
        <v>4686477</v>
      </c>
      <c r="K91" s="6">
        <v>89</v>
      </c>
      <c r="L91" s="5"/>
      <c r="M91" s="5">
        <v>5829642</v>
      </c>
    </row>
    <row r="92" spans="1:13" ht="12">
      <c r="A92" s="8">
        <v>90</v>
      </c>
      <c r="B92" s="51"/>
      <c r="C92" s="9">
        <v>170</v>
      </c>
      <c r="F92" s="6">
        <v>90</v>
      </c>
      <c r="G92" s="48"/>
      <c r="H92" s="48">
        <v>4686477</v>
      </c>
      <c r="K92" s="6">
        <v>90</v>
      </c>
      <c r="L92" s="5"/>
      <c r="M92" s="5">
        <v>5829642</v>
      </c>
    </row>
    <row r="93" spans="1:13" ht="12">
      <c r="A93" s="8">
        <v>91</v>
      </c>
      <c r="B93" s="51"/>
      <c r="C93" s="9">
        <v>170</v>
      </c>
      <c r="F93" s="6">
        <v>91</v>
      </c>
      <c r="G93" s="48"/>
      <c r="H93" s="48">
        <v>4686477</v>
      </c>
      <c r="K93" s="6">
        <v>91</v>
      </c>
      <c r="L93" s="5"/>
      <c r="M93" s="5">
        <v>5829642</v>
      </c>
    </row>
    <row r="94" spans="1:13" ht="12">
      <c r="A94" s="8">
        <v>92</v>
      </c>
      <c r="B94" s="51"/>
      <c r="C94" s="9">
        <v>170</v>
      </c>
      <c r="F94" s="6">
        <v>92</v>
      </c>
      <c r="G94" s="48"/>
      <c r="H94" s="48">
        <v>4686477</v>
      </c>
      <c r="K94" s="6">
        <v>92</v>
      </c>
      <c r="L94" s="5"/>
      <c r="M94" s="5">
        <v>5829642</v>
      </c>
    </row>
    <row r="95" spans="1:13" ht="12">
      <c r="A95" s="8">
        <v>93</v>
      </c>
      <c r="B95" s="51"/>
      <c r="C95" s="9">
        <v>170</v>
      </c>
      <c r="F95" s="6">
        <v>93</v>
      </c>
      <c r="G95" s="48"/>
      <c r="H95" s="48">
        <v>4686477</v>
      </c>
      <c r="K95" s="6">
        <v>93</v>
      </c>
      <c r="L95" s="5"/>
      <c r="M95" s="5">
        <v>5829642</v>
      </c>
    </row>
    <row r="96" spans="1:13" ht="12">
      <c r="A96" s="8">
        <v>94</v>
      </c>
      <c r="B96" s="51"/>
      <c r="C96" s="9">
        <v>170</v>
      </c>
      <c r="F96" s="6">
        <v>94</v>
      </c>
      <c r="G96" s="48"/>
      <c r="H96" s="48">
        <v>4686477</v>
      </c>
      <c r="K96" s="6">
        <v>94</v>
      </c>
      <c r="L96" s="5"/>
      <c r="M96" s="5">
        <v>5829642</v>
      </c>
    </row>
    <row r="97" spans="1:13" ht="12">
      <c r="A97" s="8">
        <v>95</v>
      </c>
      <c r="B97" s="51"/>
      <c r="C97" s="9">
        <v>170</v>
      </c>
      <c r="F97" s="6">
        <v>95</v>
      </c>
      <c r="G97" s="48"/>
      <c r="H97" s="48">
        <v>4686477</v>
      </c>
      <c r="K97" s="6">
        <v>95</v>
      </c>
      <c r="L97" s="5"/>
      <c r="M97" s="5">
        <v>5829642</v>
      </c>
    </row>
    <row r="98" spans="1:13" ht="12">
      <c r="A98" s="8">
        <v>96</v>
      </c>
      <c r="B98" s="51"/>
      <c r="C98" s="9">
        <v>170</v>
      </c>
      <c r="F98" s="6">
        <v>96</v>
      </c>
      <c r="G98" s="48"/>
      <c r="H98" s="48">
        <v>4686477</v>
      </c>
      <c r="K98" s="6">
        <v>96</v>
      </c>
      <c r="L98" s="5"/>
      <c r="M98" s="5">
        <v>5829642</v>
      </c>
    </row>
    <row r="99" spans="1:13" ht="12">
      <c r="A99" s="8">
        <v>97</v>
      </c>
      <c r="B99" s="51"/>
      <c r="C99" s="9">
        <v>170</v>
      </c>
      <c r="F99" s="6">
        <v>97</v>
      </c>
      <c r="G99" s="48"/>
      <c r="H99" s="48">
        <v>4686477</v>
      </c>
      <c r="K99" s="6">
        <v>97</v>
      </c>
      <c r="L99" s="5"/>
      <c r="M99" s="5">
        <v>5829642</v>
      </c>
    </row>
    <row r="100" spans="1:13" ht="12">
      <c r="A100" s="8">
        <v>98</v>
      </c>
      <c r="B100" s="51"/>
      <c r="C100" s="9">
        <v>170</v>
      </c>
      <c r="F100" s="6">
        <v>98</v>
      </c>
      <c r="G100" s="48"/>
      <c r="H100" s="48">
        <v>4686477</v>
      </c>
      <c r="K100" s="6">
        <v>98</v>
      </c>
      <c r="L100" s="5"/>
      <c r="M100" s="5">
        <v>5829642</v>
      </c>
    </row>
    <row r="101" spans="1:13" ht="12">
      <c r="A101" s="8">
        <v>99</v>
      </c>
      <c r="B101" s="51"/>
      <c r="C101" s="9">
        <v>170</v>
      </c>
      <c r="F101" s="6">
        <v>99</v>
      </c>
      <c r="G101" s="48"/>
      <c r="H101" s="48">
        <v>4686477</v>
      </c>
      <c r="K101" s="6">
        <v>99</v>
      </c>
      <c r="L101" s="5"/>
      <c r="M101" s="5">
        <v>5829642</v>
      </c>
    </row>
    <row r="102" spans="1:13" ht="12">
      <c r="A102" s="8">
        <v>100</v>
      </c>
      <c r="B102" s="51"/>
      <c r="C102" s="9">
        <v>170</v>
      </c>
      <c r="F102" s="6">
        <v>100</v>
      </c>
      <c r="G102" s="48"/>
      <c r="H102" s="48">
        <v>4686477</v>
      </c>
      <c r="K102" s="6">
        <v>100</v>
      </c>
      <c r="L102" s="5"/>
      <c r="M102" s="5">
        <v>5829642</v>
      </c>
    </row>
    <row r="103" spans="1:13" ht="12">
      <c r="A103" s="8">
        <v>101</v>
      </c>
      <c r="B103" s="51"/>
      <c r="C103" s="9">
        <v>170</v>
      </c>
      <c r="F103" s="6">
        <v>101</v>
      </c>
      <c r="G103" s="48"/>
      <c r="H103" s="48">
        <v>4686477</v>
      </c>
      <c r="K103" s="6">
        <v>101</v>
      </c>
      <c r="L103" s="5"/>
      <c r="M103" s="5">
        <v>5829642</v>
      </c>
    </row>
    <row r="104" spans="1:13" ht="12">
      <c r="A104" s="8">
        <v>102</v>
      </c>
      <c r="B104" s="51"/>
      <c r="C104" s="9">
        <v>170</v>
      </c>
      <c r="F104" s="6">
        <v>102</v>
      </c>
      <c r="G104" s="48"/>
      <c r="H104" s="48">
        <v>4686477</v>
      </c>
      <c r="K104" s="6">
        <v>102</v>
      </c>
      <c r="L104" s="5"/>
      <c r="M104" s="5">
        <v>5829642</v>
      </c>
    </row>
    <row r="105" spans="1:13" ht="12">
      <c r="A105" s="8">
        <v>103</v>
      </c>
      <c r="B105" s="51"/>
      <c r="C105" s="9">
        <v>170</v>
      </c>
      <c r="F105" s="6">
        <v>103</v>
      </c>
      <c r="G105" s="48"/>
      <c r="H105" s="48">
        <v>4686477</v>
      </c>
      <c r="K105" s="6">
        <v>103</v>
      </c>
      <c r="L105" s="5"/>
      <c r="M105" s="5">
        <v>5829642</v>
      </c>
    </row>
    <row r="106" spans="1:13" ht="12">
      <c r="A106" s="8">
        <v>104</v>
      </c>
      <c r="B106" s="51"/>
      <c r="C106" s="9">
        <v>170</v>
      </c>
      <c r="F106" s="6">
        <v>104</v>
      </c>
      <c r="G106" s="48"/>
      <c r="H106" s="48">
        <v>4686477</v>
      </c>
      <c r="K106" s="6">
        <v>104</v>
      </c>
      <c r="L106" s="5"/>
      <c r="M106" s="5">
        <v>5829642</v>
      </c>
    </row>
    <row r="107" spans="1:13" ht="12">
      <c r="A107" s="8">
        <v>105</v>
      </c>
      <c r="B107" s="51"/>
      <c r="C107" s="9">
        <v>170</v>
      </c>
      <c r="F107" s="6">
        <v>105</v>
      </c>
      <c r="G107" s="48"/>
      <c r="H107" s="48">
        <v>4686477</v>
      </c>
      <c r="K107" s="6">
        <v>105</v>
      </c>
      <c r="L107" s="5"/>
      <c r="M107" s="5">
        <v>5829642</v>
      </c>
    </row>
    <row r="108" spans="1:13" ht="12">
      <c r="A108" s="8">
        <v>106</v>
      </c>
      <c r="B108" s="51"/>
      <c r="C108" s="9">
        <v>170</v>
      </c>
      <c r="F108" s="6">
        <v>106</v>
      </c>
      <c r="G108" s="48"/>
      <c r="H108" s="48">
        <v>4686477</v>
      </c>
      <c r="K108" s="6">
        <v>106</v>
      </c>
      <c r="L108" s="5"/>
      <c r="M108" s="5">
        <v>5829642</v>
      </c>
    </row>
    <row r="109" spans="1:13" ht="12">
      <c r="A109" s="8">
        <v>107</v>
      </c>
      <c r="B109" s="51"/>
      <c r="C109" s="9">
        <v>170</v>
      </c>
      <c r="F109" s="6">
        <v>107</v>
      </c>
      <c r="G109" s="48"/>
      <c r="H109" s="48">
        <v>4686477</v>
      </c>
      <c r="K109" s="6">
        <v>107</v>
      </c>
      <c r="L109" s="5"/>
      <c r="M109" s="5">
        <v>5829642</v>
      </c>
    </row>
    <row r="110" spans="1:13" ht="12">
      <c r="A110" s="8">
        <v>108</v>
      </c>
      <c r="B110" s="51"/>
      <c r="C110" s="9">
        <v>170</v>
      </c>
      <c r="F110" s="6">
        <v>108</v>
      </c>
      <c r="G110" s="48"/>
      <c r="H110" s="48">
        <v>4686477</v>
      </c>
      <c r="K110" s="6">
        <v>108</v>
      </c>
      <c r="L110" s="5"/>
      <c r="M110" s="5">
        <v>5829642</v>
      </c>
    </row>
    <row r="111" spans="1:13" ht="12">
      <c r="A111" s="8">
        <v>109</v>
      </c>
      <c r="B111" s="51"/>
      <c r="C111" s="9">
        <v>170</v>
      </c>
      <c r="F111" s="6">
        <v>109</v>
      </c>
      <c r="G111" s="48"/>
      <c r="H111" s="48">
        <v>4686477</v>
      </c>
      <c r="K111" s="6">
        <v>109</v>
      </c>
      <c r="L111" s="5"/>
      <c r="M111" s="5">
        <v>5829642</v>
      </c>
    </row>
    <row r="112" spans="1:13" ht="12">
      <c r="A112" s="8">
        <v>110</v>
      </c>
      <c r="B112" s="51"/>
      <c r="C112" s="9">
        <v>170</v>
      </c>
      <c r="F112" s="6">
        <v>110</v>
      </c>
      <c r="G112" s="48"/>
      <c r="H112" s="48">
        <v>4686477</v>
      </c>
      <c r="K112" s="6">
        <v>110</v>
      </c>
      <c r="L112" s="5"/>
      <c r="M112" s="5">
        <v>5829642</v>
      </c>
    </row>
    <row r="113" spans="1:13" ht="12">
      <c r="A113" s="8"/>
      <c r="B113" s="51"/>
      <c r="C113" s="51"/>
      <c r="F113" s="6"/>
      <c r="G113" s="48"/>
      <c r="H113" s="48"/>
      <c r="K113" s="6"/>
      <c r="L113" s="5"/>
      <c r="M113" s="5"/>
    </row>
    <row r="114" spans="1:13" ht="12">
      <c r="A114" s="8"/>
      <c r="B114" s="51"/>
      <c r="C114" s="51"/>
      <c r="F114" s="6"/>
      <c r="G114" s="48"/>
      <c r="H114" s="48"/>
      <c r="K114" s="6"/>
      <c r="L114" s="48"/>
      <c r="M114" s="48"/>
    </row>
    <row r="115" spans="1:13" ht="12">
      <c r="A115" s="8"/>
      <c r="B115" s="51"/>
      <c r="C115" s="51"/>
      <c r="F115" s="6"/>
      <c r="G115" s="48"/>
      <c r="H115" s="48"/>
      <c r="K115" s="6"/>
      <c r="L115" s="48"/>
      <c r="M115" s="48"/>
    </row>
    <row r="116" spans="1:13" ht="12">
      <c r="A116" s="11"/>
      <c r="B116" s="52"/>
      <c r="C116" s="52"/>
      <c r="F116" s="6"/>
      <c r="G116" s="48"/>
      <c r="H116" s="48"/>
      <c r="K116" s="6"/>
      <c r="L116" s="48"/>
      <c r="M116" s="48"/>
    </row>
    <row r="117" spans="1:13" ht="12">
      <c r="A117" s="12"/>
      <c r="B117" s="12"/>
      <c r="C117" s="12"/>
      <c r="F117" s="12"/>
      <c r="G117" s="12"/>
      <c r="H117" s="12"/>
      <c r="K117" s="12"/>
      <c r="L117" s="12"/>
      <c r="M117" s="12"/>
    </row>
  </sheetData>
  <sheetProtection password="EFEB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2014-04-17T07:26:06Z</dcterms:modified>
  <cp:category/>
  <cp:version/>
  <cp:contentType/>
  <cp:contentStatus/>
</cp:coreProperties>
</file>